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F\BF-Admin\Communications\B&amp;F\B&amp;F websites\FP&amp;A\"/>
    </mc:Choice>
  </mc:AlternateContent>
  <xr:revisionPtr revIDLastSave="0" documentId="8_{D20D9311-2036-4C8A-A79E-9F9AFF18EBF7}" xr6:coauthVersionLast="47" xr6:coauthVersionMax="47" xr10:uidLastSave="{00000000-0000-0000-0000-000000000000}"/>
  <bookViews>
    <workbookView xWindow="-120" yWindow="-120" windowWidth="29040" windowHeight="15720" xr2:uid="{0D67C304-B9E9-4B1C-9827-99D2BC12F0AD}"/>
  </bookViews>
  <sheets>
    <sheet name="Tuition and Fees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J13" i="1" l="1"/>
  <c r="D19" i="1"/>
  <c r="D21" i="1" s="1"/>
  <c r="E19" i="1"/>
  <c r="E18" i="1" s="1"/>
  <c r="D6" i="1"/>
  <c r="E22" i="1" l="1"/>
  <c r="E23" i="1"/>
  <c r="E24" i="1"/>
  <c r="E20" i="1"/>
  <c r="E21" i="1"/>
  <c r="E25" i="1"/>
  <c r="D5" i="1"/>
  <c r="D18" i="1"/>
  <c r="F19" i="1" l="1"/>
  <c r="F20" i="1"/>
  <c r="F21" i="1"/>
  <c r="F22" i="1"/>
  <c r="F23" i="1"/>
  <c r="F24" i="1"/>
  <c r="F25" i="1"/>
  <c r="F18" i="1"/>
  <c r="L6" i="1"/>
  <c r="L12" i="1" s="1"/>
  <c r="I6" i="1"/>
  <c r="I7" i="1"/>
  <c r="I8" i="1"/>
  <c r="I9" i="1"/>
  <c r="I10" i="1"/>
  <c r="I11" i="1"/>
  <c r="I12" i="1"/>
  <c r="I5" i="1"/>
  <c r="H10" i="1"/>
  <c r="H11" i="1"/>
  <c r="H12" i="1"/>
  <c r="H9" i="1"/>
  <c r="F6" i="1"/>
  <c r="F7" i="1"/>
  <c r="F8" i="1"/>
  <c r="F10" i="1"/>
  <c r="F11" i="1"/>
  <c r="F12" i="1"/>
  <c r="F5" i="1"/>
  <c r="E6" i="1"/>
  <c r="G6" i="1"/>
  <c r="G7" i="1" s="1"/>
  <c r="D7" i="1"/>
  <c r="G26" i="1"/>
  <c r="I26" i="1" s="1"/>
  <c r="E8" i="1" l="1"/>
  <c r="E5" i="1"/>
  <c r="L5" i="1"/>
  <c r="L7" i="1"/>
  <c r="L8" i="1"/>
  <c r="L9" i="1"/>
  <c r="L10" i="1"/>
  <c r="L11" i="1"/>
  <c r="E10" i="1"/>
  <c r="E7" i="1"/>
  <c r="E12" i="1"/>
  <c r="G12" i="1"/>
  <c r="G9" i="1"/>
  <c r="G11" i="1"/>
  <c r="E9" i="1"/>
  <c r="G8" i="1"/>
  <c r="E11" i="1"/>
  <c r="G5" i="1"/>
  <c r="G10" i="1"/>
  <c r="D8" i="1"/>
  <c r="D12" i="1"/>
  <c r="D11" i="1"/>
  <c r="D9" i="1"/>
  <c r="D10" i="1"/>
  <c r="M13" i="1"/>
  <c r="G21" i="1" l="1"/>
  <c r="D22" i="1"/>
  <c r="D25" i="1"/>
  <c r="D20" i="1"/>
  <c r="G20" i="1" s="1"/>
  <c r="G18" i="1"/>
  <c r="D23" i="1"/>
  <c r="G23" i="1" s="1"/>
  <c r="D24" i="1"/>
  <c r="G19" i="1"/>
  <c r="J5" i="1"/>
  <c r="M5" i="1" s="1"/>
  <c r="G22" i="1"/>
  <c r="J6" i="1"/>
  <c r="M6" i="1" s="1"/>
  <c r="J7" i="1" l="1"/>
  <c r="M7" i="1" s="1"/>
  <c r="J9" i="1"/>
  <c r="M9" i="1" s="1"/>
  <c r="J10" i="1"/>
  <c r="M10" i="1" s="1"/>
  <c r="J8" i="1"/>
  <c r="M8" i="1" s="1"/>
  <c r="G24" i="1"/>
  <c r="J11" i="1"/>
  <c r="M11" i="1" s="1"/>
  <c r="G25" i="1" l="1"/>
  <c r="J12" i="1"/>
  <c r="M12" i="1" s="1"/>
  <c r="H18" i="1" l="1"/>
  <c r="I18" i="1" s="1"/>
  <c r="H20" i="1"/>
  <c r="I20" i="1" s="1"/>
  <c r="H22" i="1"/>
  <c r="I22" i="1" s="1"/>
  <c r="H19" i="1"/>
  <c r="I19" i="1" s="1"/>
  <c r="H24" i="1"/>
  <c r="I24" i="1" s="1"/>
  <c r="H23" i="1"/>
  <c r="I23" i="1" s="1"/>
  <c r="H21" i="1"/>
  <c r="I21" i="1" s="1"/>
  <c r="H25" i="1"/>
  <c r="I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Jariwala, Kshitij Nilesh</author>
  </authors>
  <commentList>
    <comment ref="D13" authorId="0" shapeId="0" xr:uid="{64950383-9250-422E-B9FC-487FA7ED0DE6}">
      <text>
        <r>
          <rPr>
            <sz val="9"/>
            <color indexed="81"/>
            <rFont val="Tahoma"/>
            <family val="2"/>
          </rPr>
          <t>Input the Total Instructional Fee per semester.</t>
        </r>
      </text>
    </comment>
    <comment ref="L13" authorId="0" shapeId="0" xr:uid="{0CC8C597-502C-475B-8BAC-B886ACEA2981}">
      <text>
        <r>
          <rPr>
            <sz val="9"/>
            <color indexed="81"/>
            <rFont val="Tahoma"/>
            <family val="2"/>
          </rPr>
          <t xml:space="preserve">Input the Total Non-Resident Surcharge per semester
</t>
        </r>
      </text>
    </comment>
    <comment ref="D26" authorId="0" shapeId="0" xr:uid="{5D9979CD-128E-4D5B-995E-BA40BCFF2EBB}">
      <text>
        <r>
          <rPr>
            <sz val="9"/>
            <color indexed="81"/>
            <rFont val="Tahoma"/>
            <family val="2"/>
          </rPr>
          <t xml:space="preserve">Input the Total Instructional Fee per semester.
</t>
        </r>
      </text>
    </comment>
  </commentList>
</comments>
</file>

<file path=xl/sharedStrings.xml><?xml version="1.0" encoding="utf-8"?>
<sst xmlns="http://schemas.openxmlformats.org/spreadsheetml/2006/main" count="22" uniqueCount="18">
  <si>
    <t>In-Person Programs</t>
  </si>
  <si>
    <t>Credit Hours</t>
  </si>
  <si>
    <t>Instructional Fees</t>
  </si>
  <si>
    <t>General</t>
  </si>
  <si>
    <t>Student Activity</t>
  </si>
  <si>
    <t>Student Union Fee</t>
  </si>
  <si>
    <t>Rec Fee</t>
  </si>
  <si>
    <t>COTA Fee</t>
  </si>
  <si>
    <t>Resident Total</t>
  </si>
  <si>
    <t>Non-Resident Surcharge</t>
  </si>
  <si>
    <t>Non-Resident Total</t>
  </si>
  <si>
    <t>8.0+</t>
  </si>
  <si>
    <t>Online Programs</t>
  </si>
  <si>
    <t>General Fee</t>
  </si>
  <si>
    <t>Distance Education Fee</t>
  </si>
  <si>
    <t>Non-
Resident Surcharge</t>
  </si>
  <si>
    <t>Non-
Resident Total</t>
  </si>
  <si>
    <t>FY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</si>
</sst>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&quot;$&quot;#,##0.000"/>
    <numFmt numFmtId="167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4"/>
      <color rgb="FF000000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95959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/>
    <xf numFmtId="40" fontId="3" fillId="0" borderId="5" xfId="0" applyNumberFormat="1" applyFont="1" applyBorder="1"/>
    <xf numFmtId="40" fontId="3" fillId="0" borderId="1" xfId="0" applyNumberFormat="1" applyFont="1" applyBorder="1"/>
    <xf numFmtId="43" fontId="3" fillId="0" borderId="1" xfId="1" applyFont="1" applyFill="1" applyBorder="1"/>
    <xf numFmtId="40" fontId="5" fillId="0" borderId="5" xfId="0" applyNumberFormat="1" applyFont="1" applyBorder="1"/>
    <xf numFmtId="0" fontId="6" fillId="4" borderId="6" xfId="0" applyFont="1" applyFill="1" applyBorder="1" applyAlignment="1">
      <alignment horizontal="center"/>
    </xf>
    <xf numFmtId="44" fontId="6" fillId="4" borderId="6" xfId="2" applyFont="1" applyFill="1" applyBorder="1"/>
    <xf numFmtId="44" fontId="6" fillId="4" borderId="7" xfId="2" applyFont="1" applyFill="1" applyBorder="1"/>
    <xf numFmtId="44" fontId="6" fillId="4" borderId="8" xfId="2" applyFont="1" applyFill="1" applyBorder="1"/>
    <xf numFmtId="44" fontId="3" fillId="0" borderId="0" xfId="2" applyFont="1" applyFill="1" applyBorder="1"/>
    <xf numFmtId="165" fontId="3" fillId="0" borderId="0" xfId="3" applyNumberFormat="1" applyFont="1" applyFill="1" applyBorder="1"/>
    <xf numFmtId="166" fontId="3" fillId="0" borderId="0" xfId="3" applyNumberFormat="1" applyFont="1" applyFill="1" applyBorder="1"/>
    <xf numFmtId="10" fontId="3" fillId="0" borderId="0" xfId="3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wrapText="1"/>
    </xf>
    <xf numFmtId="0" fontId="4" fillId="2" borderId="9" xfId="0" applyFont="1" applyFill="1" applyBorder="1" applyAlignment="1">
      <alignment horizontal="center" wrapText="1"/>
    </xf>
    <xf numFmtId="167" fontId="7" fillId="0" borderId="0" xfId="0" applyNumberFormat="1" applyFont="1" applyAlignment="1">
      <alignment wrapText="1"/>
    </xf>
    <xf numFmtId="44" fontId="6" fillId="5" borderId="6" xfId="2" applyFont="1" applyFill="1" applyBorder="1" applyProtection="1">
      <protection locked="0"/>
    </xf>
    <xf numFmtId="44" fontId="6" fillId="4" borderId="5" xfId="2" applyFont="1" applyFill="1" applyBorder="1" applyProtection="1">
      <protection locked="0"/>
    </xf>
    <xf numFmtId="44" fontId="6" fillId="4" borderId="6" xfId="2" applyFont="1" applyFill="1" applyBorder="1" applyProtection="1"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98D1-094A-4001-AD04-29C85796B3EB}">
  <dimension ref="B1:M27"/>
  <sheetViews>
    <sheetView showGridLines="0" tabSelected="1" zoomScale="90" zoomScaleNormal="90" workbookViewId="0">
      <selection activeCell="D13" sqref="D13"/>
    </sheetView>
  </sheetViews>
  <sheetFormatPr defaultRowHeight="15" x14ac:dyDescent="0.25"/>
  <cols>
    <col min="1" max="1" width="3.42578125" customWidth="1"/>
    <col min="2" max="2" width="11.7109375" customWidth="1"/>
    <col min="3" max="3" width="1.28515625" customWidth="1"/>
    <col min="4" max="10" width="12.85546875" customWidth="1"/>
    <col min="11" max="11" width="1" customWidth="1"/>
    <col min="12" max="13" width="12.7109375" customWidth="1"/>
  </cols>
  <sheetData>
    <row r="1" spans="2:13" ht="18" x14ac:dyDescent="0.25">
      <c r="B1" s="32" t="s">
        <v>17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2:13" ht="18" x14ac:dyDescent="0.2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13" ht="5.45" customHeight="1" x14ac:dyDescent="0.25">
      <c r="B3" s="1"/>
      <c r="C3" s="2"/>
      <c r="D3" s="1"/>
      <c r="E3" s="1"/>
      <c r="F3" s="1"/>
      <c r="G3" s="1"/>
      <c r="H3" s="1"/>
      <c r="I3" s="1"/>
      <c r="J3" s="1"/>
      <c r="K3" s="2"/>
      <c r="L3" s="1"/>
      <c r="M3" s="3"/>
    </row>
    <row r="4" spans="2:13" ht="43.5" customHeight="1" thickBot="1" x14ac:dyDescent="0.3">
      <c r="B4" s="5" t="s">
        <v>1</v>
      </c>
      <c r="C4" s="6"/>
      <c r="D4" s="7" t="s">
        <v>2</v>
      </c>
      <c r="E4" s="7" t="s">
        <v>3</v>
      </c>
      <c r="F4" s="8" t="s">
        <v>4</v>
      </c>
      <c r="G4" s="7" t="s">
        <v>5</v>
      </c>
      <c r="H4" s="8" t="s">
        <v>6</v>
      </c>
      <c r="I4" s="7" t="s">
        <v>7</v>
      </c>
      <c r="J4" s="7" t="s">
        <v>8</v>
      </c>
      <c r="K4" s="4"/>
      <c r="L4" s="7" t="s">
        <v>9</v>
      </c>
      <c r="M4" s="7" t="s">
        <v>10</v>
      </c>
    </row>
    <row r="5" spans="2:13" x14ac:dyDescent="0.25">
      <c r="B5" s="9">
        <v>0.5</v>
      </c>
      <c r="C5" s="10"/>
      <c r="D5" s="11">
        <f>ROUND(D$6*$B5,2)</f>
        <v>0</v>
      </c>
      <c r="E5" s="11">
        <f>ROUND(E$6*$B5,2)</f>
        <v>15.63</v>
      </c>
      <c r="F5" s="11">
        <f>$F$13</f>
        <v>37.5</v>
      </c>
      <c r="G5" s="11">
        <f>ROUND(G$6*$B5,2)</f>
        <v>4.6500000000000004</v>
      </c>
      <c r="H5" s="13">
        <v>0</v>
      </c>
      <c r="I5" s="11">
        <f>$I$13</f>
        <v>13.5</v>
      </c>
      <c r="J5" s="14">
        <f>SUM(D5:I5)</f>
        <v>71.28</v>
      </c>
      <c r="K5" s="10"/>
      <c r="L5" s="11">
        <f>ROUND(L$6*$B5,2)</f>
        <v>0</v>
      </c>
      <c r="M5" s="14">
        <f>SUM(J5:L5)</f>
        <v>71.28</v>
      </c>
    </row>
    <row r="6" spans="2:13" x14ac:dyDescent="0.25">
      <c r="B6" s="9">
        <v>1</v>
      </c>
      <c r="C6" s="10"/>
      <c r="D6" s="11">
        <f>ROUND((D$13/8)*$B6,2)</f>
        <v>0</v>
      </c>
      <c r="E6" s="11">
        <f>ROUND((E$13/8)*$B6,2)</f>
        <v>31.25</v>
      </c>
      <c r="F6" s="11">
        <f t="shared" ref="F6:F12" si="0">$F$13</f>
        <v>37.5</v>
      </c>
      <c r="G6" s="11">
        <f>ROUND((G$13/8)*$B6,2)</f>
        <v>9.3000000000000007</v>
      </c>
      <c r="H6" s="13">
        <v>0</v>
      </c>
      <c r="I6" s="11">
        <f t="shared" ref="I6:I12" si="1">$I$13</f>
        <v>13.5</v>
      </c>
      <c r="J6" s="14">
        <f t="shared" ref="J6:J12" si="2">SUM(D6:I6)</f>
        <v>91.55</v>
      </c>
      <c r="K6" s="10"/>
      <c r="L6" s="11">
        <f>ROUND((L$13/8)*$B6,2)</f>
        <v>0</v>
      </c>
      <c r="M6" s="14">
        <f t="shared" ref="M6:M13" si="3">SUM(J6:L6)</f>
        <v>91.55</v>
      </c>
    </row>
    <row r="7" spans="2:13" x14ac:dyDescent="0.25">
      <c r="B7" s="9">
        <v>2</v>
      </c>
      <c r="C7" s="10"/>
      <c r="D7" s="11">
        <f t="shared" ref="D7:E12" si="4">ROUND(D$6*$B7,2)</f>
        <v>0</v>
      </c>
      <c r="E7" s="11">
        <f t="shared" si="4"/>
        <v>62.5</v>
      </c>
      <c r="F7" s="11">
        <f t="shared" si="0"/>
        <v>37.5</v>
      </c>
      <c r="G7" s="11">
        <f t="shared" ref="G7:G12" si="5">ROUND(G$6*$B7,2)</f>
        <v>18.600000000000001</v>
      </c>
      <c r="H7" s="13">
        <v>0</v>
      </c>
      <c r="I7" s="11">
        <f t="shared" si="1"/>
        <v>13.5</v>
      </c>
      <c r="J7" s="14">
        <f t="shared" si="2"/>
        <v>132.1</v>
      </c>
      <c r="K7" s="10"/>
      <c r="L7" s="11">
        <f t="shared" ref="L7:L12" si="6">ROUND(L$6*$B7,2)</f>
        <v>0</v>
      </c>
      <c r="M7" s="14">
        <f t="shared" si="3"/>
        <v>132.1</v>
      </c>
    </row>
    <row r="8" spans="2:13" x14ac:dyDescent="0.25">
      <c r="B8" s="9">
        <v>3</v>
      </c>
      <c r="C8" s="10"/>
      <c r="D8" s="11">
        <f t="shared" si="4"/>
        <v>0</v>
      </c>
      <c r="E8" s="11">
        <f>ROUND(E$6*$B8,2)</f>
        <v>93.75</v>
      </c>
      <c r="F8" s="11">
        <f t="shared" si="0"/>
        <v>37.5</v>
      </c>
      <c r="G8" s="11">
        <f t="shared" si="5"/>
        <v>27.9</v>
      </c>
      <c r="H8" s="13">
        <v>0</v>
      </c>
      <c r="I8" s="11">
        <f t="shared" si="1"/>
        <v>13.5</v>
      </c>
      <c r="J8" s="14">
        <f t="shared" si="2"/>
        <v>172.65</v>
      </c>
      <c r="K8" s="10"/>
      <c r="L8" s="11">
        <f t="shared" si="6"/>
        <v>0</v>
      </c>
      <c r="M8" s="14">
        <f t="shared" si="3"/>
        <v>172.65</v>
      </c>
    </row>
    <row r="9" spans="2:13" x14ac:dyDescent="0.25">
      <c r="B9" s="9">
        <v>4</v>
      </c>
      <c r="C9" s="10"/>
      <c r="D9" s="11">
        <f t="shared" si="4"/>
        <v>0</v>
      </c>
      <c r="E9" s="11">
        <f t="shared" si="4"/>
        <v>125</v>
      </c>
      <c r="F9" s="11">
        <f t="shared" si="0"/>
        <v>37.5</v>
      </c>
      <c r="G9" s="11">
        <f t="shared" si="5"/>
        <v>37.200000000000003</v>
      </c>
      <c r="H9" s="12">
        <f>$H$13</f>
        <v>130</v>
      </c>
      <c r="I9" s="11">
        <f t="shared" si="1"/>
        <v>13.5</v>
      </c>
      <c r="J9" s="14">
        <f t="shared" si="2"/>
        <v>343.2</v>
      </c>
      <c r="K9" s="10"/>
      <c r="L9" s="11">
        <f t="shared" si="6"/>
        <v>0</v>
      </c>
      <c r="M9" s="14">
        <f t="shared" si="3"/>
        <v>343.2</v>
      </c>
    </row>
    <row r="10" spans="2:13" x14ac:dyDescent="0.25">
      <c r="B10" s="9">
        <v>5</v>
      </c>
      <c r="C10" s="10"/>
      <c r="D10" s="11">
        <f t="shared" si="4"/>
        <v>0</v>
      </c>
      <c r="E10" s="11">
        <f t="shared" si="4"/>
        <v>156.25</v>
      </c>
      <c r="F10" s="11">
        <f t="shared" si="0"/>
        <v>37.5</v>
      </c>
      <c r="G10" s="11">
        <f t="shared" si="5"/>
        <v>46.5</v>
      </c>
      <c r="H10" s="12">
        <f t="shared" ref="H10:H12" si="7">$H$13</f>
        <v>130</v>
      </c>
      <c r="I10" s="11">
        <f t="shared" si="1"/>
        <v>13.5</v>
      </c>
      <c r="J10" s="14">
        <f t="shared" si="2"/>
        <v>383.75</v>
      </c>
      <c r="K10" s="10"/>
      <c r="L10" s="11">
        <f t="shared" si="6"/>
        <v>0</v>
      </c>
      <c r="M10" s="14">
        <f t="shared" si="3"/>
        <v>383.75</v>
      </c>
    </row>
    <row r="11" spans="2:13" x14ac:dyDescent="0.25">
      <c r="B11" s="9">
        <v>6</v>
      </c>
      <c r="C11" s="10"/>
      <c r="D11" s="11">
        <f t="shared" si="4"/>
        <v>0</v>
      </c>
      <c r="E11" s="11">
        <f t="shared" si="4"/>
        <v>187.5</v>
      </c>
      <c r="F11" s="11">
        <f t="shared" si="0"/>
        <v>37.5</v>
      </c>
      <c r="G11" s="11">
        <f t="shared" si="5"/>
        <v>55.8</v>
      </c>
      <c r="H11" s="12">
        <f t="shared" si="7"/>
        <v>130</v>
      </c>
      <c r="I11" s="11">
        <f t="shared" si="1"/>
        <v>13.5</v>
      </c>
      <c r="J11" s="14">
        <f t="shared" si="2"/>
        <v>424.3</v>
      </c>
      <c r="K11" s="10"/>
      <c r="L11" s="11">
        <f t="shared" si="6"/>
        <v>0</v>
      </c>
      <c r="M11" s="14">
        <f t="shared" si="3"/>
        <v>424.3</v>
      </c>
    </row>
    <row r="12" spans="2:13" x14ac:dyDescent="0.25">
      <c r="B12" s="9">
        <v>7</v>
      </c>
      <c r="C12" s="10"/>
      <c r="D12" s="11">
        <f t="shared" si="4"/>
        <v>0</v>
      </c>
      <c r="E12" s="11">
        <f t="shared" si="4"/>
        <v>218.75</v>
      </c>
      <c r="F12" s="11">
        <f t="shared" si="0"/>
        <v>37.5</v>
      </c>
      <c r="G12" s="11">
        <f t="shared" si="5"/>
        <v>65.099999999999994</v>
      </c>
      <c r="H12" s="12">
        <f t="shared" si="7"/>
        <v>130</v>
      </c>
      <c r="I12" s="11">
        <f t="shared" si="1"/>
        <v>13.5</v>
      </c>
      <c r="J12" s="14">
        <f t="shared" si="2"/>
        <v>464.85</v>
      </c>
      <c r="K12" s="10"/>
      <c r="L12" s="11">
        <f t="shared" si="6"/>
        <v>0</v>
      </c>
      <c r="M12" s="14">
        <f t="shared" si="3"/>
        <v>464.85</v>
      </c>
    </row>
    <row r="13" spans="2:13" x14ac:dyDescent="0.25">
      <c r="B13" s="15" t="s">
        <v>11</v>
      </c>
      <c r="C13" s="10"/>
      <c r="D13" s="27"/>
      <c r="E13" s="28">
        <v>250</v>
      </c>
      <c r="F13" s="18">
        <v>37.5</v>
      </c>
      <c r="G13" s="17">
        <v>74.400000000000006</v>
      </c>
      <c r="H13" s="18">
        <v>130</v>
      </c>
      <c r="I13" s="16">
        <v>13.5</v>
      </c>
      <c r="J13" s="16">
        <f>SUM(D13:I13)</f>
        <v>505.4</v>
      </c>
      <c r="K13" s="19"/>
      <c r="L13" s="27">
        <v>0</v>
      </c>
      <c r="M13" s="16">
        <f t="shared" si="3"/>
        <v>505.4</v>
      </c>
    </row>
    <row r="14" spans="2:13" x14ac:dyDescent="0.25">
      <c r="B14" s="1"/>
      <c r="C14" s="10"/>
      <c r="D14" s="20"/>
      <c r="E14" s="21"/>
      <c r="F14" s="21"/>
      <c r="G14" s="21"/>
      <c r="H14" s="21"/>
      <c r="I14" s="21"/>
      <c r="J14" s="21"/>
      <c r="K14" s="10"/>
      <c r="L14" s="20"/>
      <c r="M14" s="22"/>
    </row>
    <row r="15" spans="2:13" ht="18" x14ac:dyDescent="0.25">
      <c r="B15" s="31" t="s">
        <v>12</v>
      </c>
      <c r="C15" s="31"/>
      <c r="D15" s="31"/>
      <c r="E15" s="31"/>
      <c r="F15" s="31"/>
      <c r="G15" s="31"/>
      <c r="H15" s="31"/>
      <c r="I15" s="31"/>
      <c r="J15" s="26"/>
      <c r="K15" s="26"/>
      <c r="L15" s="26"/>
      <c r="M15" s="26"/>
    </row>
    <row r="16" spans="2:13" ht="5.4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</row>
    <row r="17" spans="2:13" ht="43.5" customHeight="1" thickBot="1" x14ac:dyDescent="0.3">
      <c r="B17" s="5" t="s">
        <v>1</v>
      </c>
      <c r="C17" s="6"/>
      <c r="D17" s="7" t="s">
        <v>2</v>
      </c>
      <c r="E17" s="7" t="s">
        <v>13</v>
      </c>
      <c r="F17" s="8" t="s">
        <v>14</v>
      </c>
      <c r="G17" s="25" t="s">
        <v>8</v>
      </c>
      <c r="H17" s="8" t="s">
        <v>15</v>
      </c>
      <c r="I17" s="7" t="s">
        <v>16</v>
      </c>
      <c r="J17" s="1"/>
      <c r="K17" s="23"/>
      <c r="L17" s="1"/>
      <c r="M17" s="24"/>
    </row>
    <row r="18" spans="2:13" x14ac:dyDescent="0.25">
      <c r="B18" s="9">
        <v>0.5</v>
      </c>
      <c r="C18" s="10"/>
      <c r="D18" s="11">
        <f>ROUND(D$19*$B18,2)</f>
        <v>0</v>
      </c>
      <c r="E18" s="11">
        <f>ROUND(E$19*$B18,2)</f>
        <v>15.63</v>
      </c>
      <c r="F18" s="12">
        <f>$F$26</f>
        <v>100</v>
      </c>
      <c r="G18" s="14">
        <f>SUM(D18:F18)</f>
        <v>115.63</v>
      </c>
      <c r="H18" s="12">
        <f>$H$26</f>
        <v>200</v>
      </c>
      <c r="I18" s="14">
        <f>SUM(G18:H18)</f>
        <v>315.63</v>
      </c>
      <c r="J18" s="1"/>
      <c r="K18" s="1"/>
      <c r="L18" s="1"/>
      <c r="M18" s="24"/>
    </row>
    <row r="19" spans="2:13" x14ac:dyDescent="0.25">
      <c r="B19" s="9">
        <v>1</v>
      </c>
      <c r="C19" s="10"/>
      <c r="D19" s="11">
        <f>ROUND((D$26/8)*$B19,2)</f>
        <v>0</v>
      </c>
      <c r="E19" s="11">
        <f>ROUND((E$26/8)*$B19,2)</f>
        <v>31.25</v>
      </c>
      <c r="F19" s="12">
        <f t="shared" ref="F19:F25" si="8">$F$26</f>
        <v>100</v>
      </c>
      <c r="G19" s="14">
        <f t="shared" ref="G19:G26" si="9">SUM(D19:F19)</f>
        <v>131.25</v>
      </c>
      <c r="H19" s="12">
        <f t="shared" ref="H19:H25" si="10">$H$26</f>
        <v>200</v>
      </c>
      <c r="I19" s="14">
        <f t="shared" ref="I19:I25" si="11">SUM(G19:H19)</f>
        <v>331.25</v>
      </c>
      <c r="J19" s="1"/>
      <c r="K19" s="6"/>
      <c r="L19" s="1"/>
      <c r="M19" s="24"/>
    </row>
    <row r="20" spans="2:13" x14ac:dyDescent="0.25">
      <c r="B20" s="9">
        <v>2</v>
      </c>
      <c r="C20" s="10"/>
      <c r="D20" s="11">
        <f>ROUND(D$19*$B20,2)</f>
        <v>0</v>
      </c>
      <c r="E20" s="11">
        <f>ROUND(E$19*$B20,2)</f>
        <v>62.5</v>
      </c>
      <c r="F20" s="12">
        <f t="shared" si="8"/>
        <v>100</v>
      </c>
      <c r="G20" s="14">
        <f t="shared" si="9"/>
        <v>162.5</v>
      </c>
      <c r="H20" s="12">
        <f t="shared" si="10"/>
        <v>200</v>
      </c>
      <c r="I20" s="14">
        <f t="shared" si="11"/>
        <v>362.5</v>
      </c>
      <c r="J20" s="1"/>
      <c r="K20" s="10"/>
      <c r="L20" s="1"/>
      <c r="M20" s="24"/>
    </row>
    <row r="21" spans="2:13" x14ac:dyDescent="0.25">
      <c r="B21" s="9">
        <v>3</v>
      </c>
      <c r="C21" s="10"/>
      <c r="D21" s="11">
        <f>ROUND(D$19*$B21,2)</f>
        <v>0</v>
      </c>
      <c r="E21" s="11">
        <f>ROUND(E$19*$B21,2)</f>
        <v>93.75</v>
      </c>
      <c r="F21" s="12">
        <f t="shared" si="8"/>
        <v>100</v>
      </c>
      <c r="G21" s="14">
        <f t="shared" si="9"/>
        <v>193.75</v>
      </c>
      <c r="H21" s="12">
        <f t="shared" si="10"/>
        <v>200</v>
      </c>
      <c r="I21" s="14">
        <f t="shared" si="11"/>
        <v>393.75</v>
      </c>
      <c r="J21" s="1"/>
      <c r="K21" s="10"/>
      <c r="L21" s="1"/>
      <c r="M21" s="24"/>
    </row>
    <row r="22" spans="2:13" x14ac:dyDescent="0.25">
      <c r="B22" s="9">
        <v>4</v>
      </c>
      <c r="C22" s="10"/>
      <c r="D22" s="11">
        <f t="shared" ref="D22:D25" si="12">ROUND(D$19*$B22,2)</f>
        <v>0</v>
      </c>
      <c r="E22" s="11">
        <f>ROUND(E$19*$B22,2)</f>
        <v>125</v>
      </c>
      <c r="F22" s="12">
        <f t="shared" si="8"/>
        <v>100</v>
      </c>
      <c r="G22" s="14">
        <f t="shared" si="9"/>
        <v>225</v>
      </c>
      <c r="H22" s="12">
        <f t="shared" si="10"/>
        <v>200</v>
      </c>
      <c r="I22" s="14">
        <f t="shared" si="11"/>
        <v>425</v>
      </c>
      <c r="J22" s="1"/>
      <c r="K22" s="10"/>
      <c r="L22" s="1"/>
      <c r="M22" s="24"/>
    </row>
    <row r="23" spans="2:13" x14ac:dyDescent="0.25">
      <c r="B23" s="9">
        <v>5</v>
      </c>
      <c r="C23" s="10"/>
      <c r="D23" s="11">
        <f t="shared" si="12"/>
        <v>0</v>
      </c>
      <c r="E23" s="11">
        <f>ROUND(E$19*$B23,2)</f>
        <v>156.25</v>
      </c>
      <c r="F23" s="12">
        <f t="shared" si="8"/>
        <v>100</v>
      </c>
      <c r="G23" s="14">
        <f t="shared" si="9"/>
        <v>256.25</v>
      </c>
      <c r="H23" s="12">
        <f t="shared" si="10"/>
        <v>200</v>
      </c>
      <c r="I23" s="14">
        <f t="shared" si="11"/>
        <v>456.25</v>
      </c>
      <c r="J23" s="1"/>
      <c r="K23" s="10"/>
      <c r="L23" s="1"/>
      <c r="M23" s="24"/>
    </row>
    <row r="24" spans="2:13" x14ac:dyDescent="0.25">
      <c r="B24" s="9">
        <v>6</v>
      </c>
      <c r="C24" s="10"/>
      <c r="D24" s="11">
        <f t="shared" si="12"/>
        <v>0</v>
      </c>
      <c r="E24" s="11">
        <f>ROUND(E$19*$B24,2)</f>
        <v>187.5</v>
      </c>
      <c r="F24" s="12">
        <f t="shared" si="8"/>
        <v>100</v>
      </c>
      <c r="G24" s="14">
        <f t="shared" si="9"/>
        <v>287.5</v>
      </c>
      <c r="H24" s="12">
        <f t="shared" si="10"/>
        <v>200</v>
      </c>
      <c r="I24" s="14">
        <f t="shared" si="11"/>
        <v>487.5</v>
      </c>
      <c r="J24" s="1"/>
      <c r="K24" s="10"/>
      <c r="L24" s="1"/>
      <c r="M24" s="24"/>
    </row>
    <row r="25" spans="2:13" x14ac:dyDescent="0.25">
      <c r="B25" s="9">
        <v>7</v>
      </c>
      <c r="C25" s="10"/>
      <c r="D25" s="11">
        <f t="shared" si="12"/>
        <v>0</v>
      </c>
      <c r="E25" s="11">
        <f>ROUND(E$19*$B25,2)</f>
        <v>218.75</v>
      </c>
      <c r="F25" s="12">
        <f t="shared" si="8"/>
        <v>100</v>
      </c>
      <c r="G25" s="14">
        <f t="shared" si="9"/>
        <v>318.75</v>
      </c>
      <c r="H25" s="12">
        <f t="shared" si="10"/>
        <v>200</v>
      </c>
      <c r="I25" s="14">
        <f t="shared" si="11"/>
        <v>518.75</v>
      </c>
      <c r="J25" s="1"/>
      <c r="K25" s="10"/>
      <c r="L25" s="1"/>
      <c r="M25" s="24"/>
    </row>
    <row r="26" spans="2:13" x14ac:dyDescent="0.25">
      <c r="B26" s="15" t="s">
        <v>11</v>
      </c>
      <c r="C26" s="10"/>
      <c r="D26" s="27">
        <v>0</v>
      </c>
      <c r="E26" s="29">
        <v>250</v>
      </c>
      <c r="F26" s="18">
        <v>100</v>
      </c>
      <c r="G26" s="16">
        <f t="shared" si="9"/>
        <v>350</v>
      </c>
      <c r="H26" s="18">
        <v>200</v>
      </c>
      <c r="I26" s="16">
        <f>SUM(G26:H26)</f>
        <v>550</v>
      </c>
      <c r="J26" s="1"/>
      <c r="K26" s="10"/>
      <c r="L26" s="1"/>
      <c r="M26" s="24"/>
    </row>
    <row r="27" spans="2:13" x14ac:dyDescent="0.25">
      <c r="B27" s="1"/>
      <c r="C27" s="10"/>
      <c r="D27" s="1"/>
      <c r="E27" s="1"/>
      <c r="F27" s="1"/>
      <c r="G27" s="1"/>
      <c r="H27" s="1"/>
      <c r="I27" s="1"/>
      <c r="J27" s="1"/>
      <c r="K27" s="10"/>
      <c r="L27" s="1"/>
      <c r="M27" s="3"/>
    </row>
  </sheetData>
  <sheetProtection algorithmName="SHA-512" hashValue="0tVfp7Wa0wgKZ6G6iUKf3ON+KcWeil0bptjadS733dPYKd7l7k7f51nWueLqAUD9+zMezye7VYgKlvhVj46/fQ==" saltValue="9aGNWJzapbzjvIFDynr7nA==" spinCount="100000" sheet="1" objects="1" scenarios="1"/>
  <mergeCells count="3">
    <mergeCell ref="B2:M2"/>
    <mergeCell ref="B15:I15"/>
    <mergeCell ref="B1:M1"/>
  </mergeCells>
  <pageMargins left="0.7" right="0.7" top="0.75" bottom="0.75" header="0.3" footer="0.3"/>
  <ignoredErrors>
    <ignoredError sqref="B7:M7 F5 B16:M16 C15:I15 B14:K14 B13:C13 M13 B19:D19 B17:G17 J17:M17 B27:M34 B26:C26 J26:M26 F26:H26 B21:C25 B20:C20 F20:M20 B18:C18 F18:M18 F24:M24 E19:M19 B6:C6 D6:M6 B9:M12 B8:D8 F8:M8 F25:M25 F21:M21 F22:M22 F23:M23 K13 M14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5601-9D5A-4117-9575-E992732C1B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CD949663AD84FB01C77AB0EE3AAB3" ma:contentTypeVersion="9" ma:contentTypeDescription="Create a new document." ma:contentTypeScope="" ma:versionID="b4d60b339c4475cdc68199db444a7b34">
  <xsd:schema xmlns:xsd="http://www.w3.org/2001/XMLSchema" xmlns:xs="http://www.w3.org/2001/XMLSchema" xmlns:p="http://schemas.microsoft.com/office/2006/metadata/properties" xmlns:ns2="7bd532b3-53c2-47db-a10a-4e8d82d76c6f" xmlns:ns3="3e8c44b7-8373-451f-836e-2beeec1704e0" targetNamespace="http://schemas.microsoft.com/office/2006/metadata/properties" ma:root="true" ma:fieldsID="4dd16bc8fea55047041ca63ea90ea9a4" ns2:_="" ns3:_="">
    <xsd:import namespace="7bd532b3-53c2-47db-a10a-4e8d82d76c6f"/>
    <xsd:import namespace="3e8c44b7-8373-451f-836e-2beeec1704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ocation" minOccurs="0"/>
                <xsd:element ref="ns2:Topic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532b3-53c2-47db-a10a-4e8d82d76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ocation" ma:index="14" nillable="true" ma:displayName="Location" ma:format="Dropdown" ma:internalName="Location">
      <xsd:simpleType>
        <xsd:restriction base="dms:Text">
          <xsd:maxLength value="255"/>
        </xsd:restriction>
      </xsd:simpleType>
    </xsd:element>
    <xsd:element name="Topic" ma:index="15" nillable="true" ma:displayName="Topic" ma:format="Dropdown" ma:internalName="Topic">
      <xsd:simpleType>
        <xsd:restriction base="dms:Text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c44b7-8373-451f-836e-2beeec1704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bd532b3-53c2-47db-a10a-4e8d82d76c6f" xsi:nil="true"/>
    <Location xmlns="7bd532b3-53c2-47db-a10a-4e8d82d76c6f" xsi:nil="true"/>
  </documentManagement>
</p:properties>
</file>

<file path=customXml/itemProps1.xml><?xml version="1.0" encoding="utf-8"?>
<ds:datastoreItem xmlns:ds="http://schemas.openxmlformats.org/officeDocument/2006/customXml" ds:itemID="{F54A5624-D246-4A53-B122-AFCA37C54D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01C926-7C54-42B3-9AC1-3888DE73B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d532b3-53c2-47db-a10a-4e8d82d76c6f"/>
    <ds:schemaRef ds:uri="3e8c44b7-8373-451f-836e-2beeec170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9CEAC6-74A1-4B55-894B-29BFDAC16285}">
  <ds:schemaRefs>
    <ds:schemaRef ds:uri="http://schemas.microsoft.com/office/2006/metadata/properties"/>
    <ds:schemaRef ds:uri="http://schemas.microsoft.com/office/infopath/2007/PartnerControls"/>
    <ds:schemaRef ds:uri="7bd532b3-53c2-47db-a10a-4e8d82d76c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Tuition and Fees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Jariwala, Kshitij Nilesh</dc:creator>
  <cp:keywords/>
  <dc:description/>
  <cp:lastModifiedBy>Brown, Karina</cp:lastModifiedBy>
  <cp:revision/>
  <dcterms:created xsi:type="dcterms:W3CDTF">2022-09-26T15:12:10Z</dcterms:created>
  <dcterms:modified xsi:type="dcterms:W3CDTF">2025-05-27T15:16:36Z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0x010100CB3CD949663AD84FB01C77AB0EE3AAB3</vt:lpwstr>
  </property>
</Properties>
</file>