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F\BF-Admin\Communications\B&amp;F\B&amp;F websites\FP&amp;A\"/>
    </mc:Choice>
  </mc:AlternateContent>
  <xr:revisionPtr revIDLastSave="0" documentId="13_ncr:1_{361181F8-0EBC-4C85-99EA-516E3C5E3B40}" xr6:coauthVersionLast="47" xr6:coauthVersionMax="47" xr10:uidLastSave="{00000000-0000-0000-0000-000000000000}"/>
  <bookViews>
    <workbookView xWindow="1950" yWindow="1950" windowWidth="25680" windowHeight="13545" xr2:uid="{F63C7A7A-2372-4D9B-9EDF-C2595B08AFCB}"/>
  </bookViews>
  <sheets>
    <sheet name="Tuition and Fees" sheetId="1" r:id="rId1"/>
  </sheets>
  <definedNames>
    <definedName name="_xlnm.Print_Area" localSheetId="0">'Tuition and Fees'!$A$1:$L$26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E6" i="1"/>
  <c r="E7" i="1"/>
  <c r="E8" i="1"/>
  <c r="E9" i="1"/>
  <c r="E10" i="1"/>
  <c r="E11" i="1"/>
  <c r="E12" i="1"/>
  <c r="F26" i="1"/>
  <c r="H26" i="1" s="1"/>
  <c r="G25" i="1"/>
  <c r="E25" i="1"/>
  <c r="G24" i="1"/>
  <c r="E24" i="1"/>
  <c r="C24" i="1"/>
  <c r="G23" i="1"/>
  <c r="E23" i="1"/>
  <c r="G22" i="1"/>
  <c r="E22" i="1"/>
  <c r="G21" i="1"/>
  <c r="E21" i="1"/>
  <c r="C21" i="1"/>
  <c r="G20" i="1"/>
  <c r="E20" i="1"/>
  <c r="G19" i="1"/>
  <c r="E19" i="1"/>
  <c r="D19" i="1"/>
  <c r="D18" i="1" s="1"/>
  <c r="C19" i="1"/>
  <c r="C23" i="1" s="1"/>
  <c r="G18" i="1"/>
  <c r="E18" i="1"/>
  <c r="I13" i="1"/>
  <c r="H12" i="1"/>
  <c r="G12" i="1"/>
  <c r="K11" i="1"/>
  <c r="H11" i="1"/>
  <c r="G11" i="1"/>
  <c r="H10" i="1"/>
  <c r="G10" i="1"/>
  <c r="H9" i="1"/>
  <c r="G9" i="1"/>
  <c r="H8" i="1"/>
  <c r="H7" i="1"/>
  <c r="K6" i="1"/>
  <c r="K9" i="1" s="1"/>
  <c r="H6" i="1"/>
  <c r="F6" i="1"/>
  <c r="F12" i="1" s="1"/>
  <c r="D6" i="1"/>
  <c r="D7" i="1" s="1"/>
  <c r="C6" i="1"/>
  <c r="C9" i="1" s="1"/>
  <c r="H5" i="1"/>
  <c r="E5" i="1"/>
  <c r="D24" i="1" l="1"/>
  <c r="F24" i="1" s="1"/>
  <c r="H24" i="1" s="1"/>
  <c r="D21" i="1"/>
  <c r="F21" i="1" s="1"/>
  <c r="H21" i="1" s="1"/>
  <c r="C8" i="1"/>
  <c r="D10" i="1"/>
  <c r="K8" i="1"/>
  <c r="C22" i="1"/>
  <c r="F22" i="1" s="1"/>
  <c r="H22" i="1" s="1"/>
  <c r="F19" i="1"/>
  <c r="H19" i="1" s="1"/>
  <c r="C5" i="1"/>
  <c r="C11" i="1"/>
  <c r="K12" i="1"/>
  <c r="C20" i="1"/>
  <c r="F5" i="1"/>
  <c r="F7" i="1"/>
  <c r="F9" i="1"/>
  <c r="D11" i="1"/>
  <c r="D20" i="1"/>
  <c r="C12" i="1"/>
  <c r="I6" i="1"/>
  <c r="L6" i="1" s="1"/>
  <c r="D22" i="1"/>
  <c r="C7" i="1"/>
  <c r="K10" i="1"/>
  <c r="D5" i="1"/>
  <c r="D9" i="1"/>
  <c r="F11" i="1"/>
  <c r="D23" i="1"/>
  <c r="F23" i="1" s="1"/>
  <c r="H23" i="1" s="1"/>
  <c r="C18" i="1"/>
  <c r="F18" i="1" s="1"/>
  <c r="H18" i="1" s="1"/>
  <c r="D8" i="1"/>
  <c r="C10" i="1"/>
  <c r="F8" i="1"/>
  <c r="F10" i="1"/>
  <c r="D12" i="1"/>
  <c r="C25" i="1"/>
  <c r="D25" i="1"/>
  <c r="K5" i="1"/>
  <c r="K7" i="1"/>
  <c r="F25" i="1" l="1"/>
  <c r="H25" i="1" s="1"/>
  <c r="I9" i="1"/>
  <c r="L9" i="1" s="1"/>
  <c r="I5" i="1"/>
  <c r="L5" i="1" s="1"/>
  <c r="I10" i="1"/>
  <c r="L10" i="1" s="1"/>
  <c r="F20" i="1"/>
  <c r="H20" i="1" s="1"/>
  <c r="I11" i="1"/>
  <c r="L11" i="1" s="1"/>
  <c r="I7" i="1"/>
  <c r="L7" i="1" s="1"/>
  <c r="I8" i="1"/>
  <c r="L8" i="1" s="1"/>
  <c r="I12" i="1"/>
  <c r="L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Jariwala, Kshitij Nilesh</author>
  </authors>
  <commentList>
    <comment ref="C13" authorId="0" shapeId="0" xr:uid="{88BFDF56-D5C0-490C-9BAC-F9D44FE31773}">
      <text>
        <r>
          <rPr>
            <sz val="9"/>
            <color indexed="81"/>
            <rFont val="Tahoma"/>
            <family val="2"/>
          </rPr>
          <t>Input the Total Instructional Fee per semester.</t>
        </r>
      </text>
    </comment>
    <comment ref="K13" authorId="0" shapeId="0" xr:uid="{432F8AB2-8CB4-420A-8116-7A5D9A8D729E}">
      <text>
        <r>
          <rPr>
            <sz val="9"/>
            <color indexed="81"/>
            <rFont val="Tahoma"/>
            <family val="2"/>
          </rPr>
          <t xml:space="preserve">Input the Total Non-Resident Surcharge per semester
</t>
        </r>
      </text>
    </comment>
    <comment ref="C26" authorId="0" shapeId="0" xr:uid="{56A3C683-0F4B-41FA-9B27-71D87B1C0C29}">
      <text>
        <r>
          <rPr>
            <sz val="9"/>
            <color indexed="81"/>
            <rFont val="Tahoma"/>
            <family val="2"/>
          </rPr>
          <t xml:space="preserve">Input the Total Instructional Fee per semester.
</t>
        </r>
      </text>
    </comment>
  </commentList>
</comments>
</file>

<file path=xl/sharedStrings.xml><?xml version="1.0" encoding="utf-8"?>
<sst xmlns="http://schemas.openxmlformats.org/spreadsheetml/2006/main" count="22" uniqueCount="17">
  <si>
    <t>In-Person Programs</t>
  </si>
  <si>
    <t>Credit Hours</t>
  </si>
  <si>
    <t>Instructional Fees</t>
  </si>
  <si>
    <t>General</t>
  </si>
  <si>
    <t>Student Activity</t>
  </si>
  <si>
    <t>Student Union Fee</t>
  </si>
  <si>
    <t>Rec Fee</t>
  </si>
  <si>
    <t>COTA Fee</t>
  </si>
  <si>
    <t>Resident Total</t>
  </si>
  <si>
    <t>Non-Resident Surcharge</t>
  </si>
  <si>
    <t>Non-Resident Total</t>
  </si>
  <si>
    <t>8.0+</t>
  </si>
  <si>
    <t>Online Programs</t>
  </si>
  <si>
    <t>Distance Education Fee</t>
  </si>
  <si>
    <t>Non-
Resident Surcharge</t>
  </si>
  <si>
    <t>Non-
Resident Total</t>
  </si>
  <si>
    <t>FY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</si>
</sst>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&quot;$&quot;#,##0.000"/>
    <numFmt numFmtId="167" formatCode="_(&quot;$&quot;* #,##0_);_(&quot;$&quot;* \(#,##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color rgb="FFFFFFFF"/>
      <name val="Arial"/>
      <family val="2"/>
    </font>
    <font>
      <sz val="11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4"/>
      <color rgb="FF000000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595959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/>
    <xf numFmtId="40" fontId="4" fillId="0" borderId="2" xfId="0" applyNumberFormat="1" applyFont="1" applyBorder="1"/>
    <xf numFmtId="43" fontId="4" fillId="0" borderId="3" xfId="1" applyFont="1" applyFill="1" applyBorder="1"/>
    <xf numFmtId="40" fontId="6" fillId="0" borderId="2" xfId="0" applyNumberFormat="1" applyFont="1" applyBorder="1"/>
    <xf numFmtId="40" fontId="4" fillId="0" borderId="3" xfId="0" applyNumberFormat="1" applyFont="1" applyBorder="1"/>
    <xf numFmtId="0" fontId="7" fillId="4" borderId="4" xfId="0" applyFont="1" applyFill="1" applyBorder="1" applyAlignment="1">
      <alignment horizontal="center"/>
    </xf>
    <xf numFmtId="44" fontId="7" fillId="5" borderId="4" xfId="2" applyFont="1" applyFill="1" applyBorder="1" applyProtection="1">
      <protection locked="0"/>
    </xf>
    <xf numFmtId="44" fontId="7" fillId="4" borderId="2" xfId="2" applyFont="1" applyFill="1" applyBorder="1" applyProtection="1"/>
    <xf numFmtId="44" fontId="7" fillId="4" borderId="5" xfId="2" applyFont="1" applyFill="1" applyBorder="1"/>
    <xf numFmtId="44" fontId="7" fillId="4" borderId="2" xfId="2" applyFont="1" applyFill="1" applyBorder="1"/>
    <xf numFmtId="44" fontId="7" fillId="4" borderId="4" xfId="2" applyFont="1" applyFill="1" applyBorder="1"/>
    <xf numFmtId="167" fontId="8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165" fontId="4" fillId="0" borderId="0" xfId="0" applyNumberFormat="1" applyFont="1" applyAlignment="1">
      <alignment wrapText="1"/>
    </xf>
    <xf numFmtId="44" fontId="7" fillId="4" borderId="4" xfId="2" applyFont="1" applyFill="1" applyBorder="1" applyProtection="1"/>
    <xf numFmtId="0" fontId="4" fillId="6" borderId="0" xfId="0" applyFont="1" applyFill="1"/>
    <xf numFmtId="0" fontId="5" fillId="6" borderId="0" xfId="0" applyFont="1" applyFill="1" applyAlignment="1">
      <alignment horizontal="center" wrapText="1"/>
    </xf>
    <xf numFmtId="164" fontId="4" fillId="6" borderId="0" xfId="0" applyNumberFormat="1" applyFont="1" applyFill="1"/>
    <xf numFmtId="165" fontId="4" fillId="6" borderId="0" xfId="3" applyNumberFormat="1" applyFont="1" applyFill="1" applyBorder="1"/>
    <xf numFmtId="166" fontId="4" fillId="6" borderId="0" xfId="3" applyNumberFormat="1" applyFont="1" applyFill="1" applyBorder="1"/>
    <xf numFmtId="10" fontId="4" fillId="6" borderId="0" xfId="3" applyNumberFormat="1" applyFont="1" applyFill="1" applyBorder="1" applyAlignment="1">
      <alignment wrapText="1"/>
    </xf>
    <xf numFmtId="0" fontId="3" fillId="6" borderId="0" xfId="0" applyFont="1" applyFill="1" applyAlignment="1">
      <alignment horizontal="center" wrapText="1"/>
    </xf>
    <xf numFmtId="0" fontId="4" fillId="6" borderId="0" xfId="0" applyFont="1" applyFill="1" applyAlignment="1">
      <alignment wrapText="1"/>
    </xf>
    <xf numFmtId="40" fontId="4" fillId="0" borderId="4" xfId="0" applyNumberFormat="1" applyFont="1" applyBorder="1"/>
    <xf numFmtId="40" fontId="4" fillId="0" borderId="5" xfId="0" applyNumberFormat="1" applyFont="1" applyBorder="1"/>
    <xf numFmtId="40" fontId="6" fillId="0" borderId="4" xfId="0" applyNumberFormat="1" applyFont="1" applyBorder="1"/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43" fontId="4" fillId="0" borderId="5" xfId="1" applyFont="1" applyFill="1" applyBorder="1"/>
    <xf numFmtId="0" fontId="5" fillId="6" borderId="0" xfId="0" applyFont="1" applyFill="1"/>
    <xf numFmtId="44" fontId="4" fillId="6" borderId="0" xfId="2" applyFont="1" applyFill="1" applyBorder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2861-4899-4A97-930F-0CC8C6A37A35}">
  <sheetPr>
    <pageSetUpPr fitToPage="1"/>
  </sheetPr>
  <dimension ref="A1:L27"/>
  <sheetViews>
    <sheetView tabSelected="1" workbookViewId="0">
      <selection activeCell="L26" sqref="A1:L26"/>
    </sheetView>
  </sheetViews>
  <sheetFormatPr defaultRowHeight="15" x14ac:dyDescent="0.25"/>
  <cols>
    <col min="1" max="1" width="6.42578125" bestFit="1" customWidth="1"/>
    <col min="2" max="2" width="1.28515625" customWidth="1"/>
    <col min="3" max="3" width="12.140625" bestFit="1" customWidth="1"/>
    <col min="4" max="9" width="12.140625" customWidth="1"/>
    <col min="10" max="10" width="1" customWidth="1"/>
    <col min="11" max="12" width="12.140625" customWidth="1"/>
  </cols>
  <sheetData>
    <row r="1" spans="1:12" ht="18" x14ac:dyDescent="0.25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5.45" customHeight="1" x14ac:dyDescent="0.25">
      <c r="A3" s="21"/>
      <c r="B3" s="27"/>
      <c r="C3" s="21"/>
      <c r="D3" s="21"/>
      <c r="E3" s="21"/>
      <c r="F3" s="21"/>
      <c r="G3" s="21"/>
      <c r="H3" s="21"/>
      <c r="I3" s="21"/>
      <c r="J3" s="27"/>
      <c r="K3" s="21"/>
      <c r="L3" s="28"/>
    </row>
    <row r="4" spans="1:12" ht="45" customHeight="1" x14ac:dyDescent="0.25">
      <c r="A4" s="3" t="s">
        <v>1</v>
      </c>
      <c r="B4" s="22"/>
      <c r="C4" s="32" t="s">
        <v>2</v>
      </c>
      <c r="D4" s="32" t="s">
        <v>3</v>
      </c>
      <c r="E4" s="33" t="s">
        <v>4</v>
      </c>
      <c r="F4" s="32" t="s">
        <v>5</v>
      </c>
      <c r="G4" s="33" t="s">
        <v>6</v>
      </c>
      <c r="H4" s="32" t="s">
        <v>7</v>
      </c>
      <c r="I4" s="32" t="s">
        <v>8</v>
      </c>
      <c r="J4" s="36"/>
      <c r="K4" s="32" t="s">
        <v>9</v>
      </c>
      <c r="L4" s="32" t="s">
        <v>10</v>
      </c>
    </row>
    <row r="5" spans="1:12" x14ac:dyDescent="0.25">
      <c r="A5" s="5">
        <v>0.5</v>
      </c>
      <c r="B5" s="23"/>
      <c r="C5" s="29">
        <f>ROUND(C$6*$A5,2)</f>
        <v>0</v>
      </c>
      <c r="D5" s="29">
        <f>ROUND(D$6*$A5,2)</f>
        <v>16.97</v>
      </c>
      <c r="E5" s="29">
        <f>$E$13</f>
        <v>39.5</v>
      </c>
      <c r="F5" s="29">
        <f>ROUND(F$6*$A5,2)</f>
        <v>4.66</v>
      </c>
      <c r="G5" s="35">
        <v>0</v>
      </c>
      <c r="H5" s="29">
        <f>$H$13</f>
        <v>13.5</v>
      </c>
      <c r="I5" s="31">
        <f>SUM(C5:H5)</f>
        <v>74.63</v>
      </c>
      <c r="J5" s="23"/>
      <c r="K5" s="29">
        <f>ROUND(K$6*$A5,2)</f>
        <v>0</v>
      </c>
      <c r="L5" s="31">
        <f>SUM(I5:K5)</f>
        <v>74.63</v>
      </c>
    </row>
    <row r="6" spans="1:12" x14ac:dyDescent="0.25">
      <c r="A6" s="5">
        <v>1</v>
      </c>
      <c r="B6" s="23"/>
      <c r="C6" s="7">
        <f>ROUND((C$13/8)*$A6,2)</f>
        <v>0</v>
      </c>
      <c r="D6" s="7">
        <f>ROUND((D$13/8)*$A6,2)</f>
        <v>33.94</v>
      </c>
      <c r="E6" s="7">
        <f t="shared" ref="E6:E12" si="0">$E$13</f>
        <v>39.5</v>
      </c>
      <c r="F6" s="7">
        <f>ROUND((F$13/8)*$A6,2)</f>
        <v>9.31</v>
      </c>
      <c r="G6" s="8">
        <v>0</v>
      </c>
      <c r="H6" s="7">
        <f t="shared" ref="H6:H12" si="1">$H$13</f>
        <v>13.5</v>
      </c>
      <c r="I6" s="9">
        <f t="shared" ref="I6:I12" si="2">SUM(C6:H6)</f>
        <v>96.25</v>
      </c>
      <c r="J6" s="23"/>
      <c r="K6" s="7">
        <f>ROUND((K$13/8)*$A6,2)</f>
        <v>0</v>
      </c>
      <c r="L6" s="9">
        <f t="shared" ref="L6:L12" si="3">SUM(I6:K6)</f>
        <v>96.25</v>
      </c>
    </row>
    <row r="7" spans="1:12" x14ac:dyDescent="0.25">
      <c r="A7" s="5">
        <v>2</v>
      </c>
      <c r="B7" s="23"/>
      <c r="C7" s="7">
        <f t="shared" ref="C7:D12" si="4">ROUND(C$6*$A7,2)</f>
        <v>0</v>
      </c>
      <c r="D7" s="7">
        <f t="shared" si="4"/>
        <v>67.88</v>
      </c>
      <c r="E7" s="7">
        <f t="shared" si="0"/>
        <v>39.5</v>
      </c>
      <c r="F7" s="7">
        <f t="shared" ref="F7:F12" si="5">ROUND(F$6*$A7,2)</f>
        <v>18.62</v>
      </c>
      <c r="G7" s="8">
        <v>0</v>
      </c>
      <c r="H7" s="7">
        <f t="shared" si="1"/>
        <v>13.5</v>
      </c>
      <c r="I7" s="9">
        <f t="shared" si="2"/>
        <v>139.5</v>
      </c>
      <c r="J7" s="23"/>
      <c r="K7" s="7">
        <f t="shared" ref="K7:K12" si="6">ROUND(K$6*$A7,2)</f>
        <v>0</v>
      </c>
      <c r="L7" s="9">
        <f t="shared" si="3"/>
        <v>139.5</v>
      </c>
    </row>
    <row r="8" spans="1:12" x14ac:dyDescent="0.25">
      <c r="A8" s="5">
        <v>3</v>
      </c>
      <c r="B8" s="23"/>
      <c r="C8" s="7">
        <f t="shared" si="4"/>
        <v>0</v>
      </c>
      <c r="D8" s="7">
        <f>ROUND(D$6*$A8,2)</f>
        <v>101.82</v>
      </c>
      <c r="E8" s="7">
        <f t="shared" si="0"/>
        <v>39.5</v>
      </c>
      <c r="F8" s="7">
        <f t="shared" si="5"/>
        <v>27.93</v>
      </c>
      <c r="G8" s="8">
        <v>0</v>
      </c>
      <c r="H8" s="7">
        <f t="shared" si="1"/>
        <v>13.5</v>
      </c>
      <c r="I8" s="9">
        <f t="shared" si="2"/>
        <v>182.75</v>
      </c>
      <c r="J8" s="23"/>
      <c r="K8" s="7">
        <f t="shared" si="6"/>
        <v>0</v>
      </c>
      <c r="L8" s="9">
        <f t="shared" si="3"/>
        <v>182.75</v>
      </c>
    </row>
    <row r="9" spans="1:12" x14ac:dyDescent="0.25">
      <c r="A9" s="5">
        <v>4</v>
      </c>
      <c r="B9" s="23"/>
      <c r="C9" s="7">
        <f t="shared" si="4"/>
        <v>0</v>
      </c>
      <c r="D9" s="7">
        <f t="shared" si="4"/>
        <v>135.76</v>
      </c>
      <c r="E9" s="7">
        <f t="shared" si="0"/>
        <v>39.5</v>
      </c>
      <c r="F9" s="7">
        <f t="shared" si="5"/>
        <v>37.24</v>
      </c>
      <c r="G9" s="10">
        <f>$G$13</f>
        <v>137.5</v>
      </c>
      <c r="H9" s="7">
        <f t="shared" si="1"/>
        <v>13.5</v>
      </c>
      <c r="I9" s="9">
        <f t="shared" si="2"/>
        <v>363.5</v>
      </c>
      <c r="J9" s="23"/>
      <c r="K9" s="7">
        <f t="shared" si="6"/>
        <v>0</v>
      </c>
      <c r="L9" s="9">
        <f t="shared" si="3"/>
        <v>363.5</v>
      </c>
    </row>
    <row r="10" spans="1:12" x14ac:dyDescent="0.25">
      <c r="A10" s="5">
        <v>5</v>
      </c>
      <c r="B10" s="23"/>
      <c r="C10" s="7">
        <f t="shared" si="4"/>
        <v>0</v>
      </c>
      <c r="D10" s="7">
        <f t="shared" si="4"/>
        <v>169.7</v>
      </c>
      <c r="E10" s="7">
        <f t="shared" si="0"/>
        <v>39.5</v>
      </c>
      <c r="F10" s="7">
        <f t="shared" si="5"/>
        <v>46.55</v>
      </c>
      <c r="G10" s="10">
        <f t="shared" ref="G10:G12" si="7">$G$13</f>
        <v>137.5</v>
      </c>
      <c r="H10" s="7">
        <f t="shared" si="1"/>
        <v>13.5</v>
      </c>
      <c r="I10" s="9">
        <f t="shared" si="2"/>
        <v>406.75</v>
      </c>
      <c r="J10" s="23"/>
      <c r="K10" s="7">
        <f t="shared" si="6"/>
        <v>0</v>
      </c>
      <c r="L10" s="9">
        <f t="shared" si="3"/>
        <v>406.75</v>
      </c>
    </row>
    <row r="11" spans="1:12" x14ac:dyDescent="0.25">
      <c r="A11" s="5">
        <v>6</v>
      </c>
      <c r="B11" s="23"/>
      <c r="C11" s="7">
        <f t="shared" si="4"/>
        <v>0</v>
      </c>
      <c r="D11" s="7">
        <f t="shared" si="4"/>
        <v>203.64</v>
      </c>
      <c r="E11" s="7">
        <f t="shared" si="0"/>
        <v>39.5</v>
      </c>
      <c r="F11" s="7">
        <f t="shared" si="5"/>
        <v>55.86</v>
      </c>
      <c r="G11" s="10">
        <f t="shared" si="7"/>
        <v>137.5</v>
      </c>
      <c r="H11" s="7">
        <f t="shared" si="1"/>
        <v>13.5</v>
      </c>
      <c r="I11" s="9">
        <f t="shared" si="2"/>
        <v>450</v>
      </c>
      <c r="J11" s="23"/>
      <c r="K11" s="7">
        <f t="shared" si="6"/>
        <v>0</v>
      </c>
      <c r="L11" s="9">
        <f t="shared" si="3"/>
        <v>450</v>
      </c>
    </row>
    <row r="12" spans="1:12" x14ac:dyDescent="0.25">
      <c r="A12" s="5">
        <v>7</v>
      </c>
      <c r="B12" s="23"/>
      <c r="C12" s="7">
        <f t="shared" si="4"/>
        <v>0</v>
      </c>
      <c r="D12" s="7">
        <f t="shared" si="4"/>
        <v>237.58</v>
      </c>
      <c r="E12" s="7">
        <f t="shared" si="0"/>
        <v>39.5</v>
      </c>
      <c r="F12" s="7">
        <f t="shared" si="5"/>
        <v>65.17</v>
      </c>
      <c r="G12" s="10">
        <f t="shared" si="7"/>
        <v>137.5</v>
      </c>
      <c r="H12" s="7">
        <f t="shared" si="1"/>
        <v>13.5</v>
      </c>
      <c r="I12" s="9">
        <f t="shared" si="2"/>
        <v>493.25000000000006</v>
      </c>
      <c r="J12" s="23"/>
      <c r="K12" s="7">
        <f t="shared" si="6"/>
        <v>0</v>
      </c>
      <c r="L12" s="9">
        <f t="shared" si="3"/>
        <v>493.25000000000006</v>
      </c>
    </row>
    <row r="13" spans="1:12" x14ac:dyDescent="0.25">
      <c r="A13" s="11" t="s">
        <v>11</v>
      </c>
      <c r="B13" s="23"/>
      <c r="C13" s="12"/>
      <c r="D13" s="13">
        <v>271.5</v>
      </c>
      <c r="E13" s="14">
        <v>39.5</v>
      </c>
      <c r="F13" s="15">
        <v>74.5</v>
      </c>
      <c r="G13" s="14">
        <v>137.5</v>
      </c>
      <c r="H13" s="16">
        <v>13.5</v>
      </c>
      <c r="I13" s="16">
        <f>SUM(C13:H13)</f>
        <v>536.5</v>
      </c>
      <c r="J13" s="37"/>
      <c r="K13" s="12"/>
      <c r="L13" s="16">
        <f>SUM(I13:K13)</f>
        <v>536.5</v>
      </c>
    </row>
    <row r="14" spans="1:12" x14ac:dyDescent="0.25">
      <c r="A14" s="21"/>
      <c r="B14" s="23"/>
      <c r="C14" s="24"/>
      <c r="D14" s="25"/>
      <c r="E14" s="25"/>
      <c r="F14" s="25"/>
      <c r="G14" s="25"/>
      <c r="H14" s="25"/>
      <c r="I14" s="25"/>
      <c r="J14" s="23"/>
      <c r="K14" s="24"/>
      <c r="L14" s="26"/>
    </row>
    <row r="15" spans="1:12" ht="18" x14ac:dyDescent="0.25">
      <c r="A15" s="40" t="s">
        <v>12</v>
      </c>
      <c r="B15" s="40"/>
      <c r="C15" s="40"/>
      <c r="D15" s="40"/>
      <c r="E15" s="40"/>
      <c r="F15" s="40"/>
      <c r="G15" s="40"/>
      <c r="H15" s="40"/>
      <c r="I15" s="17"/>
      <c r="J15" s="17"/>
      <c r="K15" s="17"/>
      <c r="L15" s="17"/>
    </row>
    <row r="16" spans="1:12" ht="5.45" customHeight="1" x14ac:dyDescent="0.25">
      <c r="A16" s="21"/>
      <c r="B16" s="21"/>
      <c r="C16" s="21"/>
      <c r="D16" s="21"/>
      <c r="E16" s="21"/>
      <c r="F16" s="21"/>
      <c r="G16" s="21"/>
      <c r="H16" s="21"/>
      <c r="I16" s="1"/>
      <c r="J16" s="1"/>
      <c r="K16" s="1"/>
      <c r="L16" s="2"/>
    </row>
    <row r="17" spans="1:12" ht="45" customHeight="1" x14ac:dyDescent="0.25">
      <c r="A17" s="3" t="s">
        <v>1</v>
      </c>
      <c r="B17" s="22"/>
      <c r="C17" s="32" t="s">
        <v>2</v>
      </c>
      <c r="D17" s="32" t="s">
        <v>3</v>
      </c>
      <c r="E17" s="33" t="s">
        <v>13</v>
      </c>
      <c r="F17" s="34" t="s">
        <v>8</v>
      </c>
      <c r="G17" s="33" t="s">
        <v>14</v>
      </c>
      <c r="H17" s="32" t="s">
        <v>15</v>
      </c>
      <c r="I17" s="1"/>
      <c r="J17" s="18"/>
      <c r="K17" s="1"/>
      <c r="L17" s="19"/>
    </row>
    <row r="18" spans="1:12" x14ac:dyDescent="0.25">
      <c r="A18" s="5">
        <v>0.5</v>
      </c>
      <c r="B18" s="23"/>
      <c r="C18" s="29">
        <f>ROUND(C$19*$A18,2)</f>
        <v>0</v>
      </c>
      <c r="D18" s="29">
        <f>ROUND(D$19*$A18,2)</f>
        <v>16.97</v>
      </c>
      <c r="E18" s="30">
        <f>$E$26</f>
        <v>100</v>
      </c>
      <c r="F18" s="31">
        <f>SUM(C18:E18)</f>
        <v>116.97</v>
      </c>
      <c r="G18" s="30">
        <f>$G$26</f>
        <v>200</v>
      </c>
      <c r="H18" s="31">
        <f>SUM(F18:G18)</f>
        <v>316.97000000000003</v>
      </c>
      <c r="I18" s="1"/>
      <c r="J18" s="1"/>
      <c r="K18" s="1"/>
      <c r="L18" s="19"/>
    </row>
    <row r="19" spans="1:12" x14ac:dyDescent="0.25">
      <c r="A19" s="5">
        <v>1</v>
      </c>
      <c r="B19" s="23"/>
      <c r="C19" s="7">
        <f>ROUND((C$26/8)*$A19,2)</f>
        <v>0</v>
      </c>
      <c r="D19" s="7">
        <f>ROUND((D$26/8)*$A19,2)</f>
        <v>33.94</v>
      </c>
      <c r="E19" s="10">
        <f t="shared" ref="E19:E25" si="8">$E$26</f>
        <v>100</v>
      </c>
      <c r="F19" s="9">
        <f t="shared" ref="F19:F26" si="9">SUM(C19:E19)</f>
        <v>133.94</v>
      </c>
      <c r="G19" s="10">
        <f t="shared" ref="G19:G25" si="10">$G$26</f>
        <v>200</v>
      </c>
      <c r="H19" s="9">
        <f t="shared" ref="H19:H25" si="11">SUM(F19:G19)</f>
        <v>333.94</v>
      </c>
      <c r="I19" s="1"/>
      <c r="J19" s="4"/>
      <c r="K19" s="1"/>
      <c r="L19" s="19"/>
    </row>
    <row r="20" spans="1:12" x14ac:dyDescent="0.25">
      <c r="A20" s="5">
        <v>2</v>
      </c>
      <c r="B20" s="23"/>
      <c r="C20" s="7">
        <f>ROUND(C$19*$A20,2)</f>
        <v>0</v>
      </c>
      <c r="D20" s="7">
        <f>ROUND(D$19*$A20,2)</f>
        <v>67.88</v>
      </c>
      <c r="E20" s="10">
        <f t="shared" si="8"/>
        <v>100</v>
      </c>
      <c r="F20" s="9">
        <f t="shared" si="9"/>
        <v>167.88</v>
      </c>
      <c r="G20" s="10">
        <f t="shared" si="10"/>
        <v>200</v>
      </c>
      <c r="H20" s="9">
        <f t="shared" si="11"/>
        <v>367.88</v>
      </c>
      <c r="I20" s="1"/>
      <c r="J20" s="6"/>
      <c r="K20" s="1"/>
      <c r="L20" s="19"/>
    </row>
    <row r="21" spans="1:12" x14ac:dyDescent="0.25">
      <c r="A21" s="5">
        <v>3</v>
      </c>
      <c r="B21" s="23"/>
      <c r="C21" s="7">
        <f>ROUND(C$19*$A21,2)</f>
        <v>0</v>
      </c>
      <c r="D21" s="7">
        <f>ROUND(D$19*$A21,2)</f>
        <v>101.82</v>
      </c>
      <c r="E21" s="10">
        <f t="shared" si="8"/>
        <v>100</v>
      </c>
      <c r="F21" s="9">
        <f t="shared" si="9"/>
        <v>201.82</v>
      </c>
      <c r="G21" s="10">
        <f t="shared" si="10"/>
        <v>200</v>
      </c>
      <c r="H21" s="9">
        <f t="shared" si="11"/>
        <v>401.82</v>
      </c>
      <c r="I21" s="1"/>
      <c r="J21" s="6"/>
      <c r="K21" s="1"/>
      <c r="L21" s="19"/>
    </row>
    <row r="22" spans="1:12" x14ac:dyDescent="0.25">
      <c r="A22" s="5">
        <v>4</v>
      </c>
      <c r="B22" s="23"/>
      <c r="C22" s="7">
        <f t="shared" ref="C22:C25" si="12">ROUND(C$19*$A22,2)</f>
        <v>0</v>
      </c>
      <c r="D22" s="7">
        <f>ROUND(D$19*$A22,2)</f>
        <v>135.76</v>
      </c>
      <c r="E22" s="10">
        <f t="shared" si="8"/>
        <v>100</v>
      </c>
      <c r="F22" s="9">
        <f t="shared" si="9"/>
        <v>235.76</v>
      </c>
      <c r="G22" s="10">
        <f t="shared" si="10"/>
        <v>200</v>
      </c>
      <c r="H22" s="9">
        <f t="shared" si="11"/>
        <v>435.76</v>
      </c>
      <c r="I22" s="1"/>
      <c r="J22" s="6"/>
      <c r="K22" s="1"/>
      <c r="L22" s="19"/>
    </row>
    <row r="23" spans="1:12" x14ac:dyDescent="0.25">
      <c r="A23" s="5">
        <v>5</v>
      </c>
      <c r="B23" s="23"/>
      <c r="C23" s="7">
        <f t="shared" si="12"/>
        <v>0</v>
      </c>
      <c r="D23" s="7">
        <f>ROUND(D$19*$A23,2)</f>
        <v>169.7</v>
      </c>
      <c r="E23" s="10">
        <f t="shared" si="8"/>
        <v>100</v>
      </c>
      <c r="F23" s="9">
        <f t="shared" si="9"/>
        <v>269.7</v>
      </c>
      <c r="G23" s="10">
        <f t="shared" si="10"/>
        <v>200</v>
      </c>
      <c r="H23" s="9">
        <f t="shared" si="11"/>
        <v>469.7</v>
      </c>
      <c r="I23" s="1"/>
      <c r="J23" s="6"/>
      <c r="K23" s="1"/>
      <c r="L23" s="19"/>
    </row>
    <row r="24" spans="1:12" x14ac:dyDescent="0.25">
      <c r="A24" s="5">
        <v>6</v>
      </c>
      <c r="B24" s="23"/>
      <c r="C24" s="7">
        <f t="shared" si="12"/>
        <v>0</v>
      </c>
      <c r="D24" s="7">
        <f>ROUND(D$19*$A24,2)</f>
        <v>203.64</v>
      </c>
      <c r="E24" s="10">
        <f t="shared" si="8"/>
        <v>100</v>
      </c>
      <c r="F24" s="9">
        <f t="shared" si="9"/>
        <v>303.64</v>
      </c>
      <c r="G24" s="10">
        <f t="shared" si="10"/>
        <v>200</v>
      </c>
      <c r="H24" s="9">
        <f t="shared" si="11"/>
        <v>503.64</v>
      </c>
      <c r="I24" s="1"/>
      <c r="J24" s="6"/>
      <c r="K24" s="1"/>
      <c r="L24" s="19"/>
    </row>
    <row r="25" spans="1:12" x14ac:dyDescent="0.25">
      <c r="A25" s="5">
        <v>7</v>
      </c>
      <c r="B25" s="23"/>
      <c r="C25" s="7">
        <f t="shared" si="12"/>
        <v>0</v>
      </c>
      <c r="D25" s="7">
        <f>ROUND(D$19*$A25,2)</f>
        <v>237.58</v>
      </c>
      <c r="E25" s="10">
        <f t="shared" si="8"/>
        <v>100</v>
      </c>
      <c r="F25" s="9">
        <f t="shared" si="9"/>
        <v>337.58000000000004</v>
      </c>
      <c r="G25" s="10">
        <f t="shared" si="10"/>
        <v>200</v>
      </c>
      <c r="H25" s="9">
        <f t="shared" si="11"/>
        <v>537.58000000000004</v>
      </c>
      <c r="I25" s="1"/>
      <c r="J25" s="6"/>
      <c r="K25" s="1"/>
      <c r="L25" s="19"/>
    </row>
    <row r="26" spans="1:12" x14ac:dyDescent="0.25">
      <c r="A26" s="11" t="s">
        <v>11</v>
      </c>
      <c r="B26" s="23"/>
      <c r="C26" s="12"/>
      <c r="D26" s="20">
        <v>271.5</v>
      </c>
      <c r="E26" s="14">
        <v>100</v>
      </c>
      <c r="F26" s="16">
        <f t="shared" si="9"/>
        <v>371.5</v>
      </c>
      <c r="G26" s="14">
        <v>200</v>
      </c>
      <c r="H26" s="16">
        <f>SUM(F26:G26)</f>
        <v>571.5</v>
      </c>
      <c r="I26" s="1"/>
      <c r="J26" s="6"/>
      <c r="K26" s="1"/>
      <c r="L26" s="19"/>
    </row>
    <row r="27" spans="1:12" x14ac:dyDescent="0.25">
      <c r="A27" s="1"/>
      <c r="B27" s="6"/>
      <c r="C27" s="1"/>
      <c r="D27" s="1"/>
      <c r="E27" s="1"/>
      <c r="F27" s="1"/>
      <c r="G27" s="1"/>
      <c r="H27" s="1"/>
      <c r="I27" s="1"/>
      <c r="J27" s="6"/>
      <c r="K27" s="1"/>
      <c r="L27" s="2"/>
    </row>
  </sheetData>
  <mergeCells count="3">
    <mergeCell ref="A1:L1"/>
    <mergeCell ref="A2:L2"/>
    <mergeCell ref="A15:H15"/>
  </mergeCells>
  <pageMargins left="0.7" right="0.7" top="0.75" bottom="0.75" header="0.3" footer="0.3"/>
  <pageSetup orientation="landscape" r:id="rId1"/>
  <ignoredErrors>
    <ignoredError sqref="E5:E12 C6:D6 F6 K6 C19:D1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Tuition and Fees</vt:lpstr>
      <vt:lpstr>'Tuition and Fees'!Print_Area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Brian</dc:creator>
  <cp:lastModifiedBy>Brown, Karina</cp:lastModifiedBy>
  <cp:lastPrinted>2026-05-20T19:57:32Z</cp:lastPrinted>
  <dcterms:created xsi:type="dcterms:W3CDTF">2026-05-19T17:50:11Z</dcterms:created>
  <dcterms:modified xsi:type="dcterms:W3CDTF">2026-05-20T19:57:46Z</dcterms:modified>
</cp:coreProperties>
</file>