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isbach.3\Desktop\FY 17 Website\"/>
    </mc:Choice>
  </mc:AlternateContent>
  <bookViews>
    <workbookView xWindow="240" yWindow="60" windowWidth="24735" windowHeight="12360"/>
  </bookViews>
  <sheets>
    <sheet name="Components" sheetId="1" r:id="rId1"/>
    <sheet name="Distribution" sheetId="2" r:id="rId2"/>
  </sheets>
  <calcPr calcId="162913"/>
</workbook>
</file>

<file path=xl/calcChain.xml><?xml version="1.0" encoding="utf-8"?>
<calcChain xmlns="http://schemas.openxmlformats.org/spreadsheetml/2006/main">
  <c r="F7" i="2" l="1"/>
  <c r="I15" i="1"/>
  <c r="J16" i="2" s="1"/>
  <c r="J13" i="2"/>
  <c r="J9" i="2"/>
  <c r="H15" i="1"/>
  <c r="I7" i="2" s="1"/>
  <c r="I16" i="2"/>
  <c r="I14" i="2"/>
  <c r="I13" i="2"/>
  <c r="I12" i="2"/>
  <c r="I10" i="2"/>
  <c r="I9" i="2"/>
  <c r="I8" i="2"/>
  <c r="I4" i="2"/>
  <c r="G15" i="1"/>
  <c r="H16" i="2" s="1"/>
  <c r="F15" i="1"/>
  <c r="G15" i="2" s="1"/>
  <c r="H15" i="2"/>
  <c r="H14" i="2"/>
  <c r="H13" i="2"/>
  <c r="H11" i="2"/>
  <c r="H10" i="2"/>
  <c r="H9" i="2"/>
  <c r="H6" i="2"/>
  <c r="H5" i="2"/>
  <c r="G16" i="2"/>
  <c r="G12" i="2"/>
  <c r="G8" i="2"/>
  <c r="E15" i="1"/>
  <c r="F15" i="2" s="1"/>
  <c r="F16" i="2"/>
  <c r="F14" i="2"/>
  <c r="F13" i="2"/>
  <c r="F12" i="2"/>
  <c r="F10" i="2"/>
  <c r="F9" i="2"/>
  <c r="F8" i="2"/>
  <c r="F5" i="2"/>
  <c r="D15" i="1"/>
  <c r="E7" i="2" s="1"/>
  <c r="E16" i="2"/>
  <c r="E14" i="2"/>
  <c r="E13" i="2"/>
  <c r="E12" i="2"/>
  <c r="E10" i="2"/>
  <c r="E9" i="2"/>
  <c r="E8" i="2"/>
  <c r="E5" i="2"/>
  <c r="C15" i="1"/>
  <c r="D15" i="2" s="1"/>
  <c r="D16" i="2"/>
  <c r="D14" i="2"/>
  <c r="D13" i="2"/>
  <c r="D12" i="2"/>
  <c r="D10" i="2"/>
  <c r="D9" i="2"/>
  <c r="D8" i="2"/>
  <c r="D5" i="2"/>
  <c r="B15" i="1"/>
  <c r="C6" i="2" s="1"/>
  <c r="C5" i="2"/>
  <c r="C8" i="2"/>
  <c r="C9" i="2"/>
  <c r="C10" i="2"/>
  <c r="C12" i="2"/>
  <c r="C13" i="2"/>
  <c r="C14" i="2"/>
  <c r="C16" i="2"/>
  <c r="E19" i="1"/>
  <c r="H19" i="1"/>
  <c r="C19" i="1"/>
  <c r="D19" i="1"/>
  <c r="J7" i="2" l="1"/>
  <c r="F19" i="1"/>
  <c r="G9" i="2"/>
  <c r="G13" i="2"/>
  <c r="J4" i="2"/>
  <c r="J10" i="2"/>
  <c r="J14" i="2"/>
  <c r="C7" i="2"/>
  <c r="C17" i="2" s="1"/>
  <c r="C18" i="2" s="1"/>
  <c r="G7" i="2"/>
  <c r="G5" i="2"/>
  <c r="G10" i="2"/>
  <c r="G14" i="2"/>
  <c r="I19" i="1"/>
  <c r="J6" i="2"/>
  <c r="J11" i="2"/>
  <c r="J15" i="2"/>
  <c r="D7" i="2"/>
  <c r="H7" i="2"/>
  <c r="G19" i="1"/>
  <c r="B19" i="1"/>
  <c r="C15" i="2"/>
  <c r="C11" i="2"/>
  <c r="D6" i="2"/>
  <c r="D11" i="2"/>
  <c r="E6" i="2"/>
  <c r="E11" i="2"/>
  <c r="E15" i="2"/>
  <c r="F6" i="2"/>
  <c r="F17" i="2" s="1"/>
  <c r="F18" i="2" s="1"/>
  <c r="F11" i="2"/>
  <c r="G6" i="2"/>
  <c r="G11" i="2"/>
  <c r="H8" i="2"/>
  <c r="H12" i="2"/>
  <c r="I6" i="2"/>
  <c r="I11" i="2"/>
  <c r="I15" i="2"/>
  <c r="J8" i="2"/>
  <c r="J12" i="2"/>
  <c r="D17" i="2" l="1"/>
  <c r="D18" i="2" s="1"/>
  <c r="I17" i="2"/>
  <c r="I18" i="2" s="1"/>
  <c r="H17" i="2"/>
  <c r="H18" i="2" s="1"/>
  <c r="G17" i="2"/>
  <c r="G18" i="2" s="1"/>
  <c r="E17" i="2"/>
  <c r="E18" i="2" s="1"/>
  <c r="J17" i="2"/>
  <c r="J18" i="2" s="1"/>
</calcChain>
</file>

<file path=xl/sharedStrings.xml><?xml version="1.0" encoding="utf-8"?>
<sst xmlns="http://schemas.openxmlformats.org/spreadsheetml/2006/main" count="76" uniqueCount="47">
  <si>
    <t>Benefit</t>
  </si>
  <si>
    <t>Pension</t>
  </si>
  <si>
    <t>Medicare</t>
  </si>
  <si>
    <t>Unemployment</t>
  </si>
  <si>
    <t>Workers Comp</t>
  </si>
  <si>
    <t>Group Vision</t>
  </si>
  <si>
    <t>Group Dental</t>
  </si>
  <si>
    <t>Employee Tuition</t>
  </si>
  <si>
    <t>Dependent Tuition</t>
  </si>
  <si>
    <t>FPG RCP8</t>
  </si>
  <si>
    <t>FPG RCP10</t>
  </si>
  <si>
    <t>FPG RCP14</t>
  </si>
  <si>
    <t>FPG RCP15</t>
  </si>
  <si>
    <t>FPG RCP20</t>
  </si>
  <si>
    <t>FPG STRS</t>
  </si>
  <si>
    <t>STRS</t>
  </si>
  <si>
    <t>010102</t>
  </si>
  <si>
    <t>010111</t>
  </si>
  <si>
    <t>060605</t>
  </si>
  <si>
    <t>010105</t>
  </si>
  <si>
    <t>060600</t>
  </si>
  <si>
    <t>060601</t>
  </si>
  <si>
    <t>060606</t>
  </si>
  <si>
    <t>060607</t>
  </si>
  <si>
    <t>060603</t>
  </si>
  <si>
    <t>060602</t>
  </si>
  <si>
    <t>Fund</t>
  </si>
  <si>
    <t>RCP</t>
  </si>
  <si>
    <t>Disability</t>
  </si>
  <si>
    <t>Group Life</t>
  </si>
  <si>
    <t>FPG RCP25</t>
  </si>
  <si>
    <t>010315</t>
  </si>
  <si>
    <t>Rate</t>
  </si>
  <si>
    <t>Prime Care Advantage</t>
  </si>
  <si>
    <t>060633</t>
  </si>
  <si>
    <t>Other Benefit Admin</t>
  </si>
  <si>
    <t>060624</t>
  </si>
  <si>
    <t>Check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</si>
  <si>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</si>
  <si>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</si>
  <si>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</si>
  <si>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</si>
  <si>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</si>
  <si>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</si>
  <si>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</si>
  <si>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</si>
  <si>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FPG NewHire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</si>
</sst>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3" fillId="0" borderId="1" xfId="1" applyNumberFormat="1" applyFont="1" applyBorder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9" fontId="4" fillId="0" borderId="0" xfId="0" quotePrefix="1" applyNumberFormat="1" applyFont="1" applyBorder="1" applyAlignment="1">
      <alignment horizontal="center"/>
    </xf>
    <xf numFmtId="164" fontId="5" fillId="0" borderId="0" xfId="1" applyNumberFormat="1" applyFont="1"/>
    <xf numFmtId="49" fontId="4" fillId="2" borderId="0" xfId="0" applyNumberFormat="1" applyFont="1" applyFill="1" applyBorder="1" applyAlignment="1">
      <alignment horizontal="center"/>
    </xf>
    <xf numFmtId="164" fontId="6" fillId="0" borderId="0" xfId="1" applyNumberFormat="1" applyFont="1"/>
    <xf numFmtId="164" fontId="7" fillId="0" borderId="0" xfId="1" applyNumberFormat="1" applyFont="1"/>
    <xf numFmtId="164" fontId="0" fillId="0" borderId="0" xfId="0" applyNumberFormat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20" sqref="A20"/>
    </sheetView>
  </sheetViews>
  <sheetFormatPr defaultRowHeight="15" x14ac:dyDescent="0.25"/>
  <cols>
    <col min="1" max="1" width="23" bestFit="1" customWidth="1"/>
    <col min="2" max="9" width="12.7109375" customWidth="1"/>
  </cols>
  <sheetData>
    <row r="1" spans="1:9" x14ac:dyDescent="0.25">
      <c r="B1" s="15" t="s">
        <v>38</v>
      </c>
      <c r="C1" s="15" t="s">
        <v>39</v>
      </c>
      <c r="D1" s="15" t="s">
        <v>40</v>
      </c>
      <c r="E1" s="15" t="s">
        <v>41</v>
      </c>
      <c r="F1" s="15" t="s">
        <v>42</v>
      </c>
      <c r="G1" s="15" t="s">
        <v>44</v>
      </c>
      <c r="H1" s="15" t="s">
        <v>43</v>
      </c>
      <c r="I1" s="15" t="s">
        <v>45</v>
      </c>
    </row>
    <row r="2" spans="1:9" ht="15.75" x14ac:dyDescent="0.25">
      <c r="A2" s="1" t="s">
        <v>0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30</v>
      </c>
      <c r="H2" t="s">
        <v>14</v>
      </c>
      <c r="I2" t="s">
        <v>46</v>
      </c>
    </row>
    <row r="3" spans="1:9" ht="15.75" x14ac:dyDescent="0.25">
      <c r="A3" s="2" t="s">
        <v>1</v>
      </c>
      <c r="B3" s="4">
        <v>0.08</v>
      </c>
      <c r="C3" s="4">
        <v>0.1</v>
      </c>
      <c r="D3" s="4">
        <v>0.14000000000000001</v>
      </c>
      <c r="E3" s="4">
        <v>0.15</v>
      </c>
      <c r="F3" s="4">
        <v>0.16</v>
      </c>
      <c r="G3" s="4">
        <v>0.19400000000000001</v>
      </c>
      <c r="H3" s="4">
        <v>0.14000000000000001</v>
      </c>
      <c r="I3" s="4">
        <v>0.14000000000000001</v>
      </c>
    </row>
    <row r="4" spans="1:9" ht="15.75" x14ac:dyDescent="0.25">
      <c r="A4" s="3" t="s">
        <v>2</v>
      </c>
      <c r="B4" s="4">
        <v>1.4E-2</v>
      </c>
      <c r="C4" s="4">
        <v>1.4E-2</v>
      </c>
      <c r="D4" s="4">
        <v>1.4E-2</v>
      </c>
      <c r="E4" s="4">
        <v>1.4E-2</v>
      </c>
      <c r="F4" s="4">
        <v>1.4E-2</v>
      </c>
      <c r="G4" s="4">
        <v>1.4E-2</v>
      </c>
      <c r="H4" s="4">
        <v>1.4E-2</v>
      </c>
      <c r="I4" s="4">
        <v>1.4E-2</v>
      </c>
    </row>
    <row r="5" spans="1:9" ht="15.75" x14ac:dyDescent="0.25">
      <c r="A5" s="3" t="s">
        <v>33</v>
      </c>
      <c r="B5" s="4">
        <v>2.1999999999999999E-2</v>
      </c>
      <c r="C5" s="4">
        <v>2.1999999999999999E-2</v>
      </c>
      <c r="D5" s="4">
        <v>2.1999999999999999E-2</v>
      </c>
      <c r="E5" s="4">
        <v>2.1999999999999999E-2</v>
      </c>
      <c r="F5" s="4">
        <v>2.1999999999999999E-2</v>
      </c>
      <c r="G5" s="4">
        <v>2.1999999999999999E-2</v>
      </c>
      <c r="H5" s="4">
        <v>2.1999999999999999E-2</v>
      </c>
      <c r="I5" s="4">
        <v>2.1999999999999999E-2</v>
      </c>
    </row>
    <row r="6" spans="1:9" ht="15.75" x14ac:dyDescent="0.25">
      <c r="A6" s="3" t="s">
        <v>35</v>
      </c>
      <c r="B6" s="4">
        <v>3.0000000000000001E-3</v>
      </c>
      <c r="C6" s="4">
        <v>3.0000000000000001E-3</v>
      </c>
      <c r="D6" s="4">
        <v>3.0000000000000001E-3</v>
      </c>
      <c r="E6" s="4">
        <v>3.0000000000000001E-3</v>
      </c>
      <c r="F6" s="4">
        <v>3.0000000000000001E-3</v>
      </c>
      <c r="G6" s="4">
        <v>3.0000000000000001E-3</v>
      </c>
      <c r="H6" s="4">
        <v>3.0000000000000001E-3</v>
      </c>
      <c r="I6" s="4">
        <v>3.0000000000000001E-3</v>
      </c>
    </row>
    <row r="7" spans="1:9" ht="15.75" x14ac:dyDescent="0.25">
      <c r="A7" s="3" t="s">
        <v>29</v>
      </c>
      <c r="B7" s="4">
        <v>2E-3</v>
      </c>
      <c r="C7" s="4">
        <v>2E-3</v>
      </c>
      <c r="D7" s="4">
        <v>2E-3</v>
      </c>
      <c r="E7" s="4">
        <v>2E-3</v>
      </c>
      <c r="F7" s="4">
        <v>2E-3</v>
      </c>
      <c r="G7" s="4">
        <v>2E-3</v>
      </c>
      <c r="H7" s="4">
        <v>2E-3</v>
      </c>
      <c r="I7" s="4">
        <v>2E-3</v>
      </c>
    </row>
    <row r="8" spans="1:9" ht="15.75" x14ac:dyDescent="0.25">
      <c r="A8" s="3" t="s">
        <v>28</v>
      </c>
      <c r="B8" s="4">
        <v>3.0000000000000001E-3</v>
      </c>
      <c r="C8" s="4">
        <v>3.0000000000000001E-3</v>
      </c>
      <c r="D8" s="4">
        <v>3.0000000000000001E-3</v>
      </c>
      <c r="E8" s="4">
        <v>3.0000000000000001E-3</v>
      </c>
      <c r="F8" s="4">
        <v>3.0000000000000001E-3</v>
      </c>
      <c r="G8" s="4">
        <v>3.0000000000000001E-3</v>
      </c>
      <c r="H8" s="4">
        <v>3.0000000000000001E-3</v>
      </c>
      <c r="I8" s="4">
        <v>3.0000000000000001E-3</v>
      </c>
    </row>
    <row r="9" spans="1:9" ht="15.75" x14ac:dyDescent="0.25">
      <c r="A9" s="3" t="s">
        <v>3</v>
      </c>
      <c r="B9" s="4">
        <v>1E-3</v>
      </c>
      <c r="C9" s="4">
        <v>1E-3</v>
      </c>
      <c r="D9" s="4">
        <v>1E-3</v>
      </c>
      <c r="E9" s="4">
        <v>1E-3</v>
      </c>
      <c r="F9" s="4">
        <v>1E-3</v>
      </c>
      <c r="G9" s="4">
        <v>1E-3</v>
      </c>
      <c r="H9" s="4">
        <v>1E-3</v>
      </c>
      <c r="I9" s="4">
        <v>1E-3</v>
      </c>
    </row>
    <row r="10" spans="1:9" ht="15.75" x14ac:dyDescent="0.25">
      <c r="A10" s="3" t="s">
        <v>4</v>
      </c>
      <c r="B10" s="4">
        <v>3.0000000000000001E-3</v>
      </c>
      <c r="C10" s="4">
        <v>3.0000000000000001E-3</v>
      </c>
      <c r="D10" s="4">
        <v>3.0000000000000001E-3</v>
      </c>
      <c r="E10" s="4">
        <v>3.0000000000000001E-3</v>
      </c>
      <c r="F10" s="4">
        <v>3.0000000000000001E-3</v>
      </c>
      <c r="G10" s="4">
        <v>3.0000000000000001E-3</v>
      </c>
      <c r="H10" s="4">
        <v>3.0000000000000001E-3</v>
      </c>
      <c r="I10" s="4">
        <v>3.0000000000000001E-3</v>
      </c>
    </row>
    <row r="11" spans="1:9" ht="15.75" x14ac:dyDescent="0.25">
      <c r="A11" s="3" t="s">
        <v>5</v>
      </c>
      <c r="B11" s="4">
        <v>1E-3</v>
      </c>
      <c r="C11" s="4">
        <v>1E-3</v>
      </c>
      <c r="D11" s="4">
        <v>1E-3</v>
      </c>
      <c r="E11" s="4">
        <v>1E-3</v>
      </c>
      <c r="F11" s="4">
        <v>1E-3</v>
      </c>
      <c r="G11" s="4">
        <v>1E-3</v>
      </c>
      <c r="H11" s="4">
        <v>1E-3</v>
      </c>
      <c r="I11" s="4">
        <v>1E-3</v>
      </c>
    </row>
    <row r="12" spans="1:9" ht="15.75" x14ac:dyDescent="0.25">
      <c r="A12" s="3" t="s">
        <v>6</v>
      </c>
      <c r="B12" s="4">
        <v>2E-3</v>
      </c>
      <c r="C12" s="4">
        <v>2E-3</v>
      </c>
      <c r="D12" s="4">
        <v>2E-3</v>
      </c>
      <c r="E12" s="4">
        <v>2E-3</v>
      </c>
      <c r="F12" s="4">
        <v>2E-3</v>
      </c>
      <c r="G12" s="4">
        <v>2E-3</v>
      </c>
      <c r="H12" s="4">
        <v>2E-3</v>
      </c>
      <c r="I12" s="4">
        <v>2E-3</v>
      </c>
    </row>
    <row r="13" spans="1:9" ht="15.75" x14ac:dyDescent="0.25">
      <c r="A13" s="3" t="s">
        <v>7</v>
      </c>
      <c r="B13" s="4">
        <v>2E-3</v>
      </c>
      <c r="C13" s="4">
        <v>2E-3</v>
      </c>
      <c r="D13" s="4">
        <v>2E-3</v>
      </c>
      <c r="E13" s="4">
        <v>2E-3</v>
      </c>
      <c r="F13" s="4">
        <v>2E-3</v>
      </c>
      <c r="G13" s="4">
        <v>2E-3</v>
      </c>
      <c r="H13" s="4">
        <v>2E-3</v>
      </c>
      <c r="I13" s="4">
        <v>2E-3</v>
      </c>
    </row>
    <row r="14" spans="1:9" ht="15.75" x14ac:dyDescent="0.25">
      <c r="A14" s="3" t="s">
        <v>8</v>
      </c>
      <c r="B14" s="5">
        <v>1E-3</v>
      </c>
      <c r="C14" s="5">
        <v>1E-3</v>
      </c>
      <c r="D14" s="5">
        <v>1E-3</v>
      </c>
      <c r="E14" s="5">
        <v>1E-3</v>
      </c>
      <c r="F14" s="5">
        <v>1E-3</v>
      </c>
      <c r="G14" s="5">
        <v>1E-3</v>
      </c>
      <c r="H14" s="5">
        <v>1E-3</v>
      </c>
      <c r="I14" s="5">
        <v>1E-3</v>
      </c>
    </row>
    <row r="15" spans="1:9" ht="15.75" x14ac:dyDescent="0.25">
      <c r="B15" s="4">
        <f>SUM(B3:B14)</f>
        <v>0.13400000000000001</v>
      </c>
      <c r="C15" s="4">
        <f t="shared" ref="C15:H15" si="0">SUM(C3:C14)</f>
        <v>0.15400000000000003</v>
      </c>
      <c r="D15" s="4">
        <f t="shared" si="0"/>
        <v>0.19400000000000003</v>
      </c>
      <c r="E15" s="4">
        <f t="shared" si="0"/>
        <v>0.20400000000000001</v>
      </c>
      <c r="F15" s="4">
        <f t="shared" si="0"/>
        <v>0.21400000000000002</v>
      </c>
      <c r="G15" s="4">
        <f t="shared" si="0"/>
        <v>0.24800000000000003</v>
      </c>
      <c r="H15" s="4">
        <f t="shared" si="0"/>
        <v>0.19400000000000003</v>
      </c>
      <c r="I15" s="4">
        <f t="shared" ref="I15" si="1">SUM(I3:I14)</f>
        <v>0.19400000000000003</v>
      </c>
    </row>
    <row r="18" spans="1:9" x14ac:dyDescent="0.25">
      <c r="A18" t="s">
        <v>32</v>
      </c>
      <c r="B18" s="13">
        <v>0.13400000000000001</v>
      </c>
      <c r="C18" s="13">
        <v>0.154</v>
      </c>
      <c r="D18" s="13">
        <v>0.19400000000000001</v>
      </c>
      <c r="E18" s="13">
        <v>0.20399999999999999</v>
      </c>
      <c r="F18" s="13">
        <v>0.214</v>
      </c>
      <c r="G18" s="13">
        <v>0.248</v>
      </c>
      <c r="H18" s="13">
        <v>0.19400000000000001</v>
      </c>
      <c r="I18" s="13">
        <v>0.19400000000000001</v>
      </c>
    </row>
    <row r="19" spans="1:9" x14ac:dyDescent="0.25">
      <c r="A19" t="s">
        <v>37</v>
      </c>
      <c r="B19" s="14">
        <f>B18-B15</f>
        <v>0</v>
      </c>
      <c r="C19" s="14">
        <f t="shared" ref="C19:H19" si="2">C18-C15</f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14">
        <f t="shared" ref="I19" si="3">I18-I15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1" sqref="A21"/>
    </sheetView>
  </sheetViews>
  <sheetFormatPr defaultRowHeight="15" x14ac:dyDescent="0.25"/>
  <cols>
    <col min="1" max="1" width="23" bestFit="1" customWidth="1"/>
    <col min="3" max="10" width="12.7109375" style="10" customWidth="1"/>
  </cols>
  <sheetData>
    <row r="1" spans="1:10" x14ac:dyDescent="0.25">
      <c r="C1" s="10" t="s">
        <v>38</v>
      </c>
      <c r="D1" s="10" t="s">
        <v>39</v>
      </c>
      <c r="E1" s="10" t="s">
        <v>40</v>
      </c>
      <c r="F1" s="10" t="s">
        <v>41</v>
      </c>
      <c r="G1" s="10" t="s">
        <v>42</v>
      </c>
      <c r="H1" s="10" t="s">
        <v>44</v>
      </c>
      <c r="I1" s="10" t="s">
        <v>43</v>
      </c>
      <c r="J1" s="10" t="s">
        <v>45</v>
      </c>
    </row>
    <row r="2" spans="1:10" ht="15.75" x14ac:dyDescent="0.25">
      <c r="A2" s="1" t="s">
        <v>0</v>
      </c>
      <c r="B2" t="s">
        <v>26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t="s">
        <v>30</v>
      </c>
      <c r="I2" s="10" t="s">
        <v>14</v>
      </c>
      <c r="J2" s="10" t="s">
        <v>46</v>
      </c>
    </row>
    <row r="3" spans="1:10" ht="15.75" x14ac:dyDescent="0.25">
      <c r="A3" s="2" t="s">
        <v>1</v>
      </c>
      <c r="B3" s="6"/>
    </row>
    <row r="4" spans="1:10" ht="15.75" x14ac:dyDescent="0.25">
      <c r="A4" s="8" t="s">
        <v>15</v>
      </c>
      <c r="B4" s="9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f>ROUND(Components!H3/Components!H$15,3)</f>
        <v>0.72199999999999998</v>
      </c>
      <c r="J4" s="10">
        <f>ROUND(Components!I3/Components!I$15,3)</f>
        <v>0.72199999999999998</v>
      </c>
    </row>
    <row r="5" spans="1:10" ht="15.75" x14ac:dyDescent="0.25">
      <c r="A5" s="8" t="s">
        <v>27</v>
      </c>
      <c r="B5" s="11" t="s">
        <v>31</v>
      </c>
      <c r="C5" s="10">
        <f>ROUND(Components!B3/Components!B$15,3)</f>
        <v>0.59699999999999998</v>
      </c>
      <c r="D5" s="10">
        <f>ROUND(Components!C3/Components!C$15,3)</f>
        <v>0.64900000000000002</v>
      </c>
      <c r="E5" s="10">
        <f>ROUND(Components!D3/Components!D$15,3)</f>
        <v>0.72199999999999998</v>
      </c>
      <c r="F5" s="10">
        <f>ROUND(Components!E3/Components!E$15,3)</f>
        <v>0.73499999999999999</v>
      </c>
      <c r="G5" s="10">
        <f>ROUND(Components!F3/Components!F$15,3)</f>
        <v>0.748</v>
      </c>
      <c r="H5" s="10">
        <f>ROUND(Components!G3/Components!G$15,3)</f>
        <v>0.78200000000000003</v>
      </c>
      <c r="I5" s="10">
        <v>0</v>
      </c>
      <c r="J5" s="10">
        <v>0</v>
      </c>
    </row>
    <row r="6" spans="1:10" ht="15.75" x14ac:dyDescent="0.25">
      <c r="A6" s="3" t="s">
        <v>2</v>
      </c>
      <c r="B6" s="7" t="s">
        <v>17</v>
      </c>
      <c r="C6" s="10">
        <f>ROUND(Components!B4/Components!B$15,3)</f>
        <v>0.104</v>
      </c>
      <c r="D6" s="10">
        <f>ROUND(Components!C4/Components!C$15,3)</f>
        <v>9.0999999999999998E-2</v>
      </c>
      <c r="E6" s="10">
        <f>ROUND(Components!D4/Components!D$15,3)</f>
        <v>7.1999999999999995E-2</v>
      </c>
      <c r="F6" s="10">
        <f>ROUND(Components!E4/Components!E$15,3)</f>
        <v>6.9000000000000006E-2</v>
      </c>
      <c r="G6" s="10">
        <f>ROUND(Components!F4/Components!F$15,3)</f>
        <v>6.5000000000000002E-2</v>
      </c>
      <c r="H6" s="10">
        <f>ROUND(Components!G4/Components!G$15,3)</f>
        <v>5.6000000000000001E-2</v>
      </c>
      <c r="I6" s="10">
        <f>ROUND(Components!H4/Components!H$15,3)</f>
        <v>7.1999999999999995E-2</v>
      </c>
      <c r="J6" s="10">
        <f>ROUND(Components!I4/Components!I$15,3)</f>
        <v>7.1999999999999995E-2</v>
      </c>
    </row>
    <row r="7" spans="1:10" ht="15.75" x14ac:dyDescent="0.25">
      <c r="A7" s="3" t="s">
        <v>33</v>
      </c>
      <c r="B7" s="7" t="s">
        <v>34</v>
      </c>
      <c r="C7" s="10">
        <f>ROUND(Components!B5/Components!B$15,3)+0.003</f>
        <v>0.16700000000000001</v>
      </c>
      <c r="D7" s="10">
        <f>ROUND(Components!C5/Components!C$15,3)+0.003</f>
        <v>0.14599999999999999</v>
      </c>
      <c r="E7" s="10">
        <f>ROUND(Components!D5/Components!D$15,3)+0.003</f>
        <v>0.11600000000000001</v>
      </c>
      <c r="F7" s="10">
        <f>ROUND(Components!E5/Components!E$15,3)-0.002</f>
        <v>0.106</v>
      </c>
      <c r="G7" s="10">
        <f>ROUND(Components!F5/Components!F$15,3)</f>
        <v>0.10299999999999999</v>
      </c>
      <c r="H7" s="10">
        <f>ROUND(Components!G5/Components!G$15,3)+0.001</f>
        <v>0.09</v>
      </c>
      <c r="I7" s="10">
        <f>ROUND(Components!H5/Components!H$15,3)+0.003</f>
        <v>0.11600000000000001</v>
      </c>
      <c r="J7" s="10">
        <f>ROUND(Components!I5/Components!I$15,3)+0.003</f>
        <v>0.11600000000000001</v>
      </c>
    </row>
    <row r="8" spans="1:10" ht="15.75" x14ac:dyDescent="0.25">
      <c r="A8" s="3" t="s">
        <v>35</v>
      </c>
      <c r="B8" s="7" t="s">
        <v>36</v>
      </c>
      <c r="C8" s="10">
        <f>ROUND(Components!B6/Components!B$15,3)</f>
        <v>2.1999999999999999E-2</v>
      </c>
      <c r="D8" s="10">
        <f>ROUND(Components!C6/Components!C$15,3)</f>
        <v>1.9E-2</v>
      </c>
      <c r="E8" s="10">
        <f>ROUND(Components!D6/Components!D$15,3)</f>
        <v>1.4999999999999999E-2</v>
      </c>
      <c r="F8" s="10">
        <f>ROUND(Components!E6/Components!E$15,3)</f>
        <v>1.4999999999999999E-2</v>
      </c>
      <c r="G8" s="10">
        <f>ROUND(Components!F6/Components!F$15,3)</f>
        <v>1.4E-2</v>
      </c>
      <c r="H8" s="10">
        <f>ROUND(Components!G6/Components!G$15,3)</f>
        <v>1.2E-2</v>
      </c>
      <c r="I8" s="10">
        <f>ROUND(Components!H6/Components!H$15,3)</f>
        <v>1.4999999999999999E-2</v>
      </c>
      <c r="J8" s="10">
        <f>ROUND(Components!I6/Components!I$15,3)</f>
        <v>1.4999999999999999E-2</v>
      </c>
    </row>
    <row r="9" spans="1:10" ht="15.75" x14ac:dyDescent="0.25">
      <c r="A9" s="3" t="s">
        <v>29</v>
      </c>
      <c r="B9" s="7" t="s">
        <v>18</v>
      </c>
      <c r="C9" s="10">
        <f>ROUND(Components!B7/Components!B$15,3)</f>
        <v>1.4999999999999999E-2</v>
      </c>
      <c r="D9" s="10">
        <f>ROUND(Components!C7/Components!C$15,3)</f>
        <v>1.2999999999999999E-2</v>
      </c>
      <c r="E9" s="10">
        <f>ROUND(Components!D7/Components!D$15,3)</f>
        <v>0.01</v>
      </c>
      <c r="F9" s="10">
        <f>ROUND(Components!E7/Components!E$15,3)</f>
        <v>0.01</v>
      </c>
      <c r="G9" s="10">
        <f>ROUND(Components!F7/Components!F$15,3)</f>
        <v>8.9999999999999993E-3</v>
      </c>
      <c r="H9" s="10">
        <f>ROUND(Components!G7/Components!G$15,3)</f>
        <v>8.0000000000000002E-3</v>
      </c>
      <c r="I9" s="10">
        <f>ROUND(Components!H7/Components!H$15,3)</f>
        <v>0.01</v>
      </c>
      <c r="J9" s="10">
        <f>ROUND(Components!I7/Components!I$15,3)</f>
        <v>0.01</v>
      </c>
    </row>
    <row r="10" spans="1:10" ht="15.75" x14ac:dyDescent="0.25">
      <c r="A10" s="3" t="s">
        <v>28</v>
      </c>
      <c r="B10" s="7" t="s">
        <v>19</v>
      </c>
      <c r="C10" s="10">
        <f>ROUND(Components!B8/Components!B$15,3)</f>
        <v>2.1999999999999999E-2</v>
      </c>
      <c r="D10" s="10">
        <f>ROUND(Components!C8/Components!C$15,3)</f>
        <v>1.9E-2</v>
      </c>
      <c r="E10" s="10">
        <f>ROUND(Components!D8/Components!D$15,3)</f>
        <v>1.4999999999999999E-2</v>
      </c>
      <c r="F10" s="10">
        <f>ROUND(Components!E8/Components!E$15,3)</f>
        <v>1.4999999999999999E-2</v>
      </c>
      <c r="G10" s="10">
        <f>ROUND(Components!F8/Components!F$15,3)</f>
        <v>1.4E-2</v>
      </c>
      <c r="H10" s="10">
        <f>ROUND(Components!G8/Components!G$15,3)</f>
        <v>1.2E-2</v>
      </c>
      <c r="I10" s="10">
        <f>ROUND(Components!H8/Components!H$15,3)</f>
        <v>1.4999999999999999E-2</v>
      </c>
      <c r="J10" s="10">
        <f>ROUND(Components!I8/Components!I$15,3)</f>
        <v>1.4999999999999999E-2</v>
      </c>
    </row>
    <row r="11" spans="1:10" ht="15.75" x14ac:dyDescent="0.25">
      <c r="A11" s="3" t="s">
        <v>3</v>
      </c>
      <c r="B11" s="7" t="s">
        <v>20</v>
      </c>
      <c r="C11" s="10">
        <f>ROUND(Components!B9/Components!B$15,3)</f>
        <v>7.0000000000000001E-3</v>
      </c>
      <c r="D11" s="10">
        <f>ROUND(Components!C9/Components!C$15,3)</f>
        <v>6.0000000000000001E-3</v>
      </c>
      <c r="E11" s="10">
        <f>ROUND(Components!D9/Components!D$15,3)</f>
        <v>5.0000000000000001E-3</v>
      </c>
      <c r="F11" s="10">
        <f>ROUND(Components!E9/Components!E$15,3)</f>
        <v>5.0000000000000001E-3</v>
      </c>
      <c r="G11" s="10">
        <f>ROUND(Components!F9/Components!F$15,3)</f>
        <v>5.0000000000000001E-3</v>
      </c>
      <c r="H11" s="10">
        <f>ROUND(Components!G9/Components!G$15,3)</f>
        <v>4.0000000000000001E-3</v>
      </c>
      <c r="I11" s="10">
        <f>ROUND(Components!H9/Components!H$15,3)</f>
        <v>5.0000000000000001E-3</v>
      </c>
      <c r="J11" s="10">
        <f>ROUND(Components!I9/Components!I$15,3)</f>
        <v>5.0000000000000001E-3</v>
      </c>
    </row>
    <row r="12" spans="1:10" ht="15.75" x14ac:dyDescent="0.25">
      <c r="A12" s="3" t="s">
        <v>4</v>
      </c>
      <c r="B12" s="7" t="s">
        <v>21</v>
      </c>
      <c r="C12" s="10">
        <f>ROUND(Components!B10/Components!B$15,3)</f>
        <v>2.1999999999999999E-2</v>
      </c>
      <c r="D12" s="10">
        <f>ROUND(Components!C10/Components!C$15,3)</f>
        <v>1.9E-2</v>
      </c>
      <c r="E12" s="10">
        <f>ROUND(Components!D10/Components!D$15,3)</f>
        <v>1.4999999999999999E-2</v>
      </c>
      <c r="F12" s="10">
        <f>ROUND(Components!E10/Components!E$15,3)</f>
        <v>1.4999999999999999E-2</v>
      </c>
      <c r="G12" s="10">
        <f>ROUND(Components!F10/Components!F$15,3)</f>
        <v>1.4E-2</v>
      </c>
      <c r="H12" s="10">
        <f>ROUND(Components!G10/Components!G$15,3)</f>
        <v>1.2E-2</v>
      </c>
      <c r="I12" s="10">
        <f>ROUND(Components!H10/Components!H$15,3)</f>
        <v>1.4999999999999999E-2</v>
      </c>
      <c r="J12" s="10">
        <f>ROUND(Components!I10/Components!I$15,3)</f>
        <v>1.4999999999999999E-2</v>
      </c>
    </row>
    <row r="13" spans="1:10" ht="15.75" x14ac:dyDescent="0.25">
      <c r="A13" s="3" t="s">
        <v>5</v>
      </c>
      <c r="B13" s="7" t="s">
        <v>22</v>
      </c>
      <c r="C13" s="10">
        <f>ROUND(Components!B11/Components!B$15,3)</f>
        <v>7.0000000000000001E-3</v>
      </c>
      <c r="D13" s="10">
        <f>ROUND(Components!C11/Components!C$15,3)</f>
        <v>6.0000000000000001E-3</v>
      </c>
      <c r="E13" s="10">
        <f>ROUND(Components!D11/Components!D$15,3)</f>
        <v>5.0000000000000001E-3</v>
      </c>
      <c r="F13" s="10">
        <f>ROUND(Components!E11/Components!E$15,3)</f>
        <v>5.0000000000000001E-3</v>
      </c>
      <c r="G13" s="10">
        <f>ROUND(Components!F11/Components!F$15,3)</f>
        <v>5.0000000000000001E-3</v>
      </c>
      <c r="H13" s="10">
        <f>ROUND(Components!G11/Components!G$15,3)</f>
        <v>4.0000000000000001E-3</v>
      </c>
      <c r="I13" s="10">
        <f>ROUND(Components!H11/Components!H$15,3)</f>
        <v>5.0000000000000001E-3</v>
      </c>
      <c r="J13" s="10">
        <f>ROUND(Components!I11/Components!I$15,3)</f>
        <v>5.0000000000000001E-3</v>
      </c>
    </row>
    <row r="14" spans="1:10" ht="15.75" x14ac:dyDescent="0.25">
      <c r="A14" s="3" t="s">
        <v>6</v>
      </c>
      <c r="B14" s="7" t="s">
        <v>23</v>
      </c>
      <c r="C14" s="10">
        <f>ROUND(Components!B12/Components!B$15,3)</f>
        <v>1.4999999999999999E-2</v>
      </c>
      <c r="D14" s="10">
        <f>ROUND(Components!C12/Components!C$15,3)</f>
        <v>1.2999999999999999E-2</v>
      </c>
      <c r="E14" s="10">
        <f>ROUND(Components!D12/Components!D$15,3)</f>
        <v>0.01</v>
      </c>
      <c r="F14" s="10">
        <f>ROUND(Components!E12/Components!E$15,3)</f>
        <v>0.01</v>
      </c>
      <c r="G14" s="10">
        <f>ROUND(Components!F12/Components!F$15,3)</f>
        <v>8.9999999999999993E-3</v>
      </c>
      <c r="H14" s="10">
        <f>ROUND(Components!G12/Components!G$15,3)</f>
        <v>8.0000000000000002E-3</v>
      </c>
      <c r="I14" s="10">
        <f>ROUND(Components!H12/Components!H$15,3)</f>
        <v>0.01</v>
      </c>
      <c r="J14" s="10">
        <f>ROUND(Components!I12/Components!I$15,3)</f>
        <v>0.01</v>
      </c>
    </row>
    <row r="15" spans="1:10" ht="15.75" x14ac:dyDescent="0.25">
      <c r="A15" s="3" t="s">
        <v>7</v>
      </c>
      <c r="B15" s="7" t="s">
        <v>24</v>
      </c>
      <c r="C15" s="10">
        <f>ROUND(Components!B13/Components!B$15,3)</f>
        <v>1.4999999999999999E-2</v>
      </c>
      <c r="D15" s="10">
        <f>ROUND(Components!C13/Components!C$15,3)</f>
        <v>1.2999999999999999E-2</v>
      </c>
      <c r="E15" s="10">
        <f>ROUND(Components!D13/Components!D$15,3)</f>
        <v>0.01</v>
      </c>
      <c r="F15" s="10">
        <f>ROUND(Components!E13/Components!E$15,3)</f>
        <v>0.01</v>
      </c>
      <c r="G15" s="10">
        <f>ROUND(Components!F13/Components!F$15,3)</f>
        <v>8.9999999999999993E-3</v>
      </c>
      <c r="H15" s="10">
        <f>ROUND(Components!G13/Components!G$15,3)</f>
        <v>8.0000000000000002E-3</v>
      </c>
      <c r="I15" s="10">
        <f>ROUND(Components!H13/Components!H$15,3)</f>
        <v>0.01</v>
      </c>
      <c r="J15" s="10">
        <f>ROUND(Components!I13/Components!I$15,3)</f>
        <v>0.01</v>
      </c>
    </row>
    <row r="16" spans="1:10" ht="15.75" x14ac:dyDescent="0.25">
      <c r="A16" s="3" t="s">
        <v>8</v>
      </c>
      <c r="B16" s="7" t="s">
        <v>25</v>
      </c>
      <c r="C16" s="10">
        <f>ROUND(Components!B14/Components!B$15,3)</f>
        <v>7.0000000000000001E-3</v>
      </c>
      <c r="D16" s="10">
        <f>ROUND(Components!C14/Components!C$15,3)</f>
        <v>6.0000000000000001E-3</v>
      </c>
      <c r="E16" s="10">
        <f>ROUND(Components!D14/Components!D$15,3)</f>
        <v>5.0000000000000001E-3</v>
      </c>
      <c r="F16" s="10">
        <f>ROUND(Components!E14/Components!E$15,3)</f>
        <v>5.0000000000000001E-3</v>
      </c>
      <c r="G16" s="10">
        <f>ROUND(Components!F14/Components!F$15,3)</f>
        <v>5.0000000000000001E-3</v>
      </c>
      <c r="H16" s="10">
        <f>ROUND(Components!G14/Components!G$15,3)</f>
        <v>4.0000000000000001E-3</v>
      </c>
      <c r="I16" s="10">
        <f>ROUND(Components!H14/Components!H$15,3)</f>
        <v>5.0000000000000001E-3</v>
      </c>
      <c r="J16" s="10">
        <f>ROUND(Components!I14/Components!I$15,3)</f>
        <v>5.0000000000000001E-3</v>
      </c>
    </row>
    <row r="17" spans="3:10" x14ac:dyDescent="0.25">
      <c r="C17" s="10">
        <f>SUM(C4:C16)</f>
        <v>1</v>
      </c>
      <c r="D17" s="10">
        <f t="shared" ref="D17:I17" si="0">SUM(D4:D16)</f>
        <v>1</v>
      </c>
      <c r="E17" s="10">
        <f t="shared" si="0"/>
        <v>1</v>
      </c>
      <c r="F17" s="10">
        <f t="shared" si="0"/>
        <v>1</v>
      </c>
      <c r="G17" s="10">
        <f t="shared" si="0"/>
        <v>1</v>
      </c>
      <c r="H17" s="10">
        <f>SUM(H4:H16)</f>
        <v>1</v>
      </c>
      <c r="I17" s="10">
        <f t="shared" si="0"/>
        <v>1</v>
      </c>
      <c r="J17" s="10">
        <f t="shared" ref="J17" si="1">SUM(J4:J16)</f>
        <v>1</v>
      </c>
    </row>
    <row r="18" spans="3:10" x14ac:dyDescent="0.25">
      <c r="C18" s="10">
        <f>C17-1</f>
        <v>0</v>
      </c>
      <c r="D18" s="10">
        <f t="shared" ref="D18:I18" si="2">D17-1</f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ref="J18" si="3">J17-1</f>
        <v>0</v>
      </c>
    </row>
    <row r="19" spans="3:10" x14ac:dyDescent="0.25">
      <c r="C19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Components</vt:lpstr>
      <vt:lpstr>Distribution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Gast</dc:creator>
  <cp:lastModifiedBy>Amy Weisbach</cp:lastModifiedBy>
  <dcterms:created xsi:type="dcterms:W3CDTF">2010-11-22T18:40:24Z</dcterms:created>
  <dcterms:modified xsi:type="dcterms:W3CDTF">2016-08-09T15:05:56Z</dcterms:modified>
</cp:coreProperties>
</file>